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31"/>
  <workbookPr codeName="ThisWorkbook" defaultThemeVersion="124226"/>
  <mc:AlternateContent xmlns:mc="http://schemas.openxmlformats.org/markup-compatibility/2006">
    <mc:Choice Requires="x15">
      <x15ac:absPath xmlns:x15ac="http://schemas.microsoft.com/office/spreadsheetml/2010/11/ac" url="C:\Users\toshi\Downloads\"/>
    </mc:Choice>
  </mc:AlternateContent>
  <xr:revisionPtr revIDLastSave="1" documentId="13_ncr:1_{60ABAD84-D547-4B17-8624-1B05C5A379EC}" xr6:coauthVersionLast="47" xr6:coauthVersionMax="47" xr10:uidLastSave="{FDB85CFB-B55D-45A1-8DED-2FCAFADDDA0D}"/>
  <bookViews>
    <workbookView xWindow="-98" yWindow="-98" windowWidth="20715" windowHeight="13155" firstSheet="1" activeTab="1" xr2:uid="{00000000-000D-0000-FFFF-FFFF00000000}"/>
  </bookViews>
  <sheets>
    <sheet name="注意事項" sheetId="6" r:id="rId1"/>
    <sheet name="個人種目申込一覧表" sheetId="1" r:id="rId2"/>
    <sheet name="リレー申込票" sheetId="2" r:id="rId3"/>
    <sheet name="団体略称一覧" sheetId="5" r:id="rId4"/>
  </sheets>
  <definedNames>
    <definedName name="女子" localSheetId="1">個人種目申込一覧表!$L$14:$L$25</definedName>
    <definedName name="男子" localSheetId="1">個人種目申込一覧表!$K$14:$K$28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 l="1"/>
  <c r="I6" i="2" s="1"/>
  <c r="K10" i="2"/>
  <c r="A16" i="1"/>
  <c r="A15" i="1"/>
  <c r="R29" i="1" l="1"/>
  <c r="B1" i="2" l="1"/>
  <c r="P17" i="1"/>
  <c r="R17" i="1"/>
  <c r="P18" i="1"/>
  <c r="R18" i="1"/>
  <c r="P19" i="1"/>
  <c r="R19" i="1"/>
  <c r="P20" i="1"/>
  <c r="R20" i="1"/>
  <c r="P21" i="1"/>
  <c r="R21" i="1"/>
  <c r="R22" i="1"/>
  <c r="P23" i="1"/>
  <c r="R23" i="1"/>
  <c r="P24" i="1"/>
  <c r="R24" i="1"/>
  <c r="P25" i="1"/>
  <c r="R25" i="1"/>
  <c r="P26" i="1"/>
  <c r="R26" i="1"/>
  <c r="P27" i="1"/>
  <c r="R27" i="1"/>
  <c r="P28" i="1"/>
  <c r="R28" i="1"/>
  <c r="P29" i="1"/>
  <c r="P30" i="1"/>
  <c r="P31" i="1"/>
  <c r="P32" i="1"/>
  <c r="H9" i="1"/>
  <c r="K65" i="2"/>
  <c r="K60" i="2"/>
  <c r="K55" i="2"/>
  <c r="A96" i="1"/>
  <c r="A76" i="1"/>
  <c r="A56" i="1"/>
  <c r="A36" i="1"/>
  <c r="A95" i="1"/>
  <c r="A75" i="1"/>
  <c r="A55" i="1"/>
  <c r="A35" i="1"/>
  <c r="K50" i="2"/>
  <c r="K45" i="2"/>
  <c r="K40" i="2"/>
  <c r="K35" i="2"/>
  <c r="K30" i="2"/>
  <c r="K25" i="2"/>
  <c r="K20" i="2"/>
  <c r="K15" i="2"/>
  <c r="E6" i="2" l="1"/>
  <c r="C9" i="1"/>
  <c r="G9" i="1" s="1"/>
  <c r="I9" i="1" s="1"/>
  <c r="B9" i="1"/>
</calcChain>
</file>

<file path=xl/sharedStrings.xml><?xml version="1.0" encoding="utf-8"?>
<sst xmlns="http://schemas.openxmlformats.org/spreadsheetml/2006/main" count="326" uniqueCount="263">
  <si>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</si>
  <si>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</si>
  <si>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</si>
  <si>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</si>
  <si>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</si>
  <si>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</si>
  <si>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</si>
  <si>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</si>
  <si>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</si>
  <si>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</si>
  <si>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</si>
  <si>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</si>
  <si>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</si>
  <si>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</si>
  <si>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※シートの削除・挿入などはしないでください。</t>
    <rPh sb="5" eb="7">
      <t>サクジョ</t>
    </rPh>
    <rPh sb="8" eb="10">
      <t>ソウニュウ</t>
    </rPh>
    <phoneticPr fontId="11"/>
  </si>
  <si>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</si>
  <si>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</si>
  <si>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</si>
  <si>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</si>
  <si>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</si>
  <si>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</si>
  <si>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</si>
  <si>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</si>
  <si>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</si>
  <si>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</si>
  <si>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</si>
  <si>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</si>
  <si>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</si>
  <si>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</si>
  <si>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</si>
  <si>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</si>
  <si>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</si>
  <si>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</si>
  <si>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</si>
  <si>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第32回南信陸上競技選手権大会兼第50回南信三郡対抗陸上競技大会</t>
    <rPh sb="0" eb="1">
      <t>ダイ</t>
    </rPh>
    <rPh sb="3" eb="4">
      <t>カイ</t>
    </rPh>
    <rPh sb="4" eb="6">
      <t>ナンシン</t>
    </rPh>
    <rPh sb="6" eb="8">
      <t>リクジョウ</t>
    </rPh>
    <rPh sb="8" eb="10">
      <t>キョウギ</t>
    </rPh>
    <rPh sb="10" eb="13">
      <t>センシュケン</t>
    </rPh>
    <rPh sb="13" eb="15">
      <t>タイカイ</t>
    </rPh>
    <rPh sb="15" eb="16">
      <t>ケン</t>
    </rPh>
    <rPh sb="16" eb="17">
      <t>ダイ</t>
    </rPh>
    <rPh sb="19" eb="20">
      <t>カイ</t>
    </rPh>
    <rPh sb="20" eb="22">
      <t>ナンシン</t>
    </rPh>
    <rPh sb="22" eb="24">
      <t>サングン</t>
    </rPh>
    <rPh sb="24" eb="26">
      <t>タイコウ</t>
    </rPh>
    <rPh sb="26" eb="28">
      <t>リクジョウ</t>
    </rPh>
    <rPh sb="28" eb="30">
      <t>キョウギ</t>
    </rPh>
    <rPh sb="30" eb="32">
      <t>タイカイ</t>
    </rPh>
    <phoneticPr fontId="2"/>
  </si>
  <si>
    <t>個人種目申込一覧表／南信地区陸上競技協会</t>
    <rPh sb="0" eb="2">
      <t>コジン</t>
    </rPh>
    <rPh sb="2" eb="4">
      <t>シュモク</t>
    </rPh>
    <rPh sb="4" eb="6">
      <t>モウシコミ</t>
    </rPh>
    <rPh sb="6" eb="8">
      <t>イチラン</t>
    </rPh>
    <rPh sb="8" eb="9">
      <t>ヒョウ</t>
    </rPh>
    <rPh sb="10" eb="12">
      <t>ナンシン</t>
    </rPh>
    <rPh sb="12" eb="14">
      <t>チク</t>
    </rPh>
    <rPh sb="14" eb="16">
      <t>リクジョウ</t>
    </rPh>
    <rPh sb="16" eb="18">
      <t>キョウギ</t>
    </rPh>
    <rPh sb="18" eb="20">
      <t>キョウカイ</t>
    </rPh>
    <phoneticPr fontId="3"/>
  </si>
  <si>
    <t>三郡・地区選択</t>
    <rPh sb="0" eb="2">
      <t>サングン</t>
    </rPh>
    <rPh sb="3" eb="5">
      <t>チク</t>
    </rPh>
    <rPh sb="5" eb="7">
      <t>センタク</t>
    </rPh>
    <phoneticPr fontId="3"/>
  </si>
  <si>
    <t>団体名称</t>
    <rPh sb="0" eb="2">
      <t>ダンタイ</t>
    </rPh>
    <rPh sb="2" eb="4">
      <t>メイショウ</t>
    </rPh>
    <phoneticPr fontId="2"/>
  </si>
  <si>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</si>
  <si>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略称ｶﾅ（半角）</t>
    <rPh sb="0" eb="2">
      <t>リャクショウ</t>
    </rPh>
    <rPh sb="5" eb="7">
      <t>ハンカク</t>
    </rPh>
    <phoneticPr fontId="2"/>
  </si>
  <si>
    <r>
      <t>【注意事項】　</t>
    </r>
    <r>
      <rPr>
        <b/>
        <sz val="12"/>
        <color indexed="10"/>
        <rFont val="ＭＳ Ｐゴシック"/>
        <family val="3"/>
        <charset val="128"/>
      </rPr>
      <t>※必ず読んで下さい。</t>
    </r>
    <r>
      <rPr>
        <b/>
        <sz val="12"/>
        <color indexed="8"/>
        <rFont val="ＭＳ Ｐゴシック"/>
        <family val="3"/>
        <charset val="128"/>
      </rPr>
      <t xml:space="preserve">
○参考記録を必ず入力。400mも分表示。
</t>
    </r>
    <r>
      <rPr>
        <b/>
        <sz val="12"/>
        <color rgb="FFFF0000"/>
        <rFont val="ＭＳ Ｐゴシック"/>
        <family val="3"/>
        <charset val="128"/>
      </rPr>
      <t>○</t>
    </r>
    <r>
      <rPr>
        <b/>
        <sz val="12"/>
        <color indexed="10"/>
        <rFont val="ＭＳ Ｐゴシック"/>
        <family val="3"/>
        <charset val="128"/>
      </rPr>
      <t>赤字種目は中学生は出場できない。</t>
    </r>
    <r>
      <rPr>
        <b/>
        <sz val="12"/>
        <color indexed="8"/>
        <rFont val="ＭＳ Ｐゴシック"/>
        <family val="3"/>
        <charset val="128"/>
      </rPr>
      <t xml:space="preserve">
○１人２種目以内とする。
○中学・高校は１校（１団体）１種目３名以内。一般・大学は出場　　　制限なし。
</t>
    </r>
    <r>
      <rPr>
        <b/>
        <sz val="12"/>
        <color rgb="FFFF0000"/>
        <rFont val="ＭＳ Ｐゴシック"/>
        <family val="3"/>
        <charset val="128"/>
      </rPr>
      <t>○</t>
    </r>
    <r>
      <rPr>
        <b/>
        <sz val="12"/>
        <color indexed="10"/>
        <rFont val="ＭＳ Ｐゴシック"/>
        <family val="3"/>
        <charset val="128"/>
      </rPr>
      <t xml:space="preserve">三郡・地区を必ず選択すること。
</t>
    </r>
    <r>
      <rPr>
        <b/>
        <sz val="12"/>
        <rFont val="ＭＳ Ｐゴシック"/>
        <family val="3"/>
        <charset val="128"/>
      </rPr>
      <t xml:space="preserve">○参加料１人１種目一般・高校1000円、中学700円を選択すること。
</t>
    </r>
    <r>
      <rPr>
        <b/>
        <sz val="12"/>
        <color rgb="FFFF0000"/>
        <rFont val="ＭＳ Ｐゴシック"/>
        <family val="3"/>
        <charset val="128"/>
      </rPr>
      <t xml:space="preserve">〇ナンバーの記載方法
　　　一般・大学生：空欄（記載しない）
　　　　　　　高校生：高体連登録番号
　　　　　　　中学生：中体連、県陸協共通登録番号
</t>
    </r>
    <r>
      <rPr>
        <b/>
        <sz val="12"/>
        <rFont val="ＭＳ Ｐゴシック"/>
        <family val="3"/>
        <charset val="128"/>
      </rPr>
      <t>○申込締切
　　エントリーファイル送信　</t>
    </r>
    <r>
      <rPr>
        <b/>
        <u/>
        <sz val="12"/>
        <rFont val="ＭＳ Ｐゴシック"/>
        <family val="3"/>
        <charset val="128"/>
      </rPr>
      <t>2023/6/23(金)24時</t>
    </r>
    <r>
      <rPr>
        <b/>
        <sz val="12"/>
        <rFont val="ＭＳ Ｐゴシック"/>
        <family val="3"/>
        <charset val="128"/>
      </rPr>
      <t xml:space="preserve">
　　参加料納付　　　　　　　</t>
    </r>
    <r>
      <rPr>
        <b/>
        <u/>
        <sz val="12"/>
        <rFont val="ＭＳ Ｐゴシック"/>
        <family val="3"/>
        <charset val="128"/>
      </rPr>
      <t xml:space="preserve"> 2023/6/30(金)</t>
    </r>
    <rPh sb="1" eb="3">
      <t>チュウイ</t>
    </rPh>
    <rPh sb="3" eb="5">
      <t>ジコウ</t>
    </rPh>
    <rPh sb="8" eb="9">
      <t>カナラ</t>
    </rPh>
    <rPh sb="10" eb="11">
      <t>ヨ</t>
    </rPh>
    <rPh sb="13" eb="14">
      <t>クダ</t>
    </rPh>
    <rPh sb="19" eb="21">
      <t>サンコウ</t>
    </rPh>
    <rPh sb="21" eb="23">
      <t>キロク</t>
    </rPh>
    <rPh sb="24" eb="25">
      <t>カナラ</t>
    </rPh>
    <rPh sb="26" eb="28">
      <t>ニュウリョク</t>
    </rPh>
    <rPh sb="34" eb="35">
      <t>フン</t>
    </rPh>
    <rPh sb="35" eb="37">
      <t>ヒョウジ</t>
    </rPh>
    <rPh sb="40" eb="42">
      <t>アカジ</t>
    </rPh>
    <rPh sb="42" eb="44">
      <t>シュモク</t>
    </rPh>
    <rPh sb="45" eb="48">
      <t>チュウガクセイ</t>
    </rPh>
    <rPh sb="49" eb="51">
      <t>シュツジョウ</t>
    </rPh>
    <rPh sb="59" eb="60">
      <t>ニン</t>
    </rPh>
    <rPh sb="61" eb="63">
      <t>シュモク</t>
    </rPh>
    <rPh sb="63" eb="65">
      <t>イナイ</t>
    </rPh>
    <rPh sb="71" eb="73">
      <t>チュウガク</t>
    </rPh>
    <rPh sb="74" eb="76">
      <t>コウコウ</t>
    </rPh>
    <rPh sb="81" eb="83">
      <t>ダンタイ</t>
    </rPh>
    <rPh sb="85" eb="87">
      <t>シュモク</t>
    </rPh>
    <rPh sb="88" eb="89">
      <t>メイ</t>
    </rPh>
    <rPh sb="89" eb="91">
      <t>イナイ</t>
    </rPh>
    <rPh sb="92" eb="94">
      <t>イッパン</t>
    </rPh>
    <rPh sb="95" eb="97">
      <t>ダイガク</t>
    </rPh>
    <rPh sb="98" eb="100">
      <t>シュツジョウ</t>
    </rPh>
    <rPh sb="103" eb="105">
      <t>セイゲン</t>
    </rPh>
    <rPh sb="110" eb="112">
      <t>サングン</t>
    </rPh>
    <rPh sb="113" eb="115">
      <t>チク</t>
    </rPh>
    <rPh sb="116" eb="117">
      <t>カナラ</t>
    </rPh>
    <rPh sb="118" eb="120">
      <t>センタク</t>
    </rPh>
    <rPh sb="127" eb="130">
      <t>サンカリョウ</t>
    </rPh>
    <rPh sb="131" eb="132">
      <t>ニン</t>
    </rPh>
    <rPh sb="133" eb="135">
      <t>シュモク</t>
    </rPh>
    <rPh sb="135" eb="137">
      <t>イッパン</t>
    </rPh>
    <rPh sb="138" eb="140">
      <t>コウコウ</t>
    </rPh>
    <rPh sb="144" eb="145">
      <t>エン</t>
    </rPh>
    <rPh sb="146" eb="148">
      <t>チュウガク</t>
    </rPh>
    <rPh sb="151" eb="152">
      <t>エン</t>
    </rPh>
    <rPh sb="153" eb="155">
      <t>センタク</t>
    </rPh>
    <rPh sb="167" eb="169">
      <t>キサイ</t>
    </rPh>
    <rPh sb="169" eb="171">
      <t>ホウホウ</t>
    </rPh>
    <rPh sb="175" eb="177">
      <t>イッパン</t>
    </rPh>
    <rPh sb="178" eb="181">
      <t>ダイガクセイ</t>
    </rPh>
    <rPh sb="182" eb="184">
      <t>クウラン</t>
    </rPh>
    <rPh sb="185" eb="187">
      <t>キサイ</t>
    </rPh>
    <rPh sb="199" eb="202">
      <t>コウコウセイ</t>
    </rPh>
    <rPh sb="203" eb="206">
      <t>コウタイレン</t>
    </rPh>
    <rPh sb="206" eb="208">
      <t>トウロク</t>
    </rPh>
    <rPh sb="208" eb="210">
      <t>バンゴウ</t>
    </rPh>
    <rPh sb="218" eb="221">
      <t>チュウガクセイ</t>
    </rPh>
    <rPh sb="222" eb="225">
      <t>チュウタイレン</t>
    </rPh>
    <rPh sb="226" eb="227">
      <t>ケン</t>
    </rPh>
    <rPh sb="227" eb="228">
      <t>リク</t>
    </rPh>
    <rPh sb="228" eb="229">
      <t>キョウ</t>
    </rPh>
    <rPh sb="229" eb="231">
      <t>キョウツウ</t>
    </rPh>
    <rPh sb="231" eb="233">
      <t>トウロク</t>
    </rPh>
    <rPh sb="233" eb="235">
      <t>バンゴウ</t>
    </rPh>
    <rPh sb="237" eb="239">
      <t>モウシコミ</t>
    </rPh>
    <rPh sb="239" eb="241">
      <t>シメキリ</t>
    </rPh>
    <rPh sb="253" eb="255">
      <t>ソウシン</t>
    </rPh>
    <rPh sb="266" eb="267">
      <t>キン</t>
    </rPh>
    <rPh sb="270" eb="271">
      <t>ジ</t>
    </rPh>
    <rPh sb="274" eb="277">
      <t>サンカリョウ</t>
    </rPh>
    <rPh sb="277" eb="279">
      <t>ノウフ</t>
    </rPh>
    <rPh sb="297" eb="298">
      <t>キン</t>
    </rPh>
    <phoneticPr fontId="2"/>
  </si>
  <si>
    <t>申　込
責任者</t>
    <rPh sb="0" eb="1">
      <t>サル</t>
    </rPh>
    <rPh sb="2" eb="3">
      <t>コミ</t>
    </rPh>
    <rPh sb="4" eb="7">
      <t>セキニンシャ</t>
    </rPh>
    <phoneticPr fontId="3"/>
  </si>
  <si>
    <t>氏名</t>
    <rPh sb="0" eb="2">
      <t>シメイ</t>
    </rPh>
    <phoneticPr fontId="3"/>
  </si>
  <si>
    <t>ＴＥＬ</t>
    <phoneticPr fontId="3"/>
  </si>
  <si>
    <t>住所</t>
    <rPh sb="0" eb="2">
      <t>ジュウショ</t>
    </rPh>
    <phoneticPr fontId="3"/>
  </si>
  <si>
    <t>補助審判員氏名</t>
    <rPh sb="0" eb="5">
      <t>ホジョシンパンイン</t>
    </rPh>
    <rPh sb="5" eb="7">
      <t>シメイ</t>
    </rPh>
    <phoneticPr fontId="2"/>
  </si>
  <si>
    <t>※下の人数～種目数の欄は、データ入力の場合自動的に計算されます。</t>
    <rPh sb="1" eb="2">
      <t>シタ</t>
    </rPh>
    <rPh sb="3" eb="5">
      <t>ニンズウ</t>
    </rPh>
    <rPh sb="6" eb="8">
      <t>シュモク</t>
    </rPh>
    <rPh sb="8" eb="9">
      <t>カズ</t>
    </rPh>
    <rPh sb="10" eb="11">
      <t>ラン</t>
    </rPh>
    <rPh sb="16" eb="18">
      <t>ニュウリョク</t>
    </rPh>
    <rPh sb="19" eb="21">
      <t>バアイ</t>
    </rPh>
    <rPh sb="21" eb="24">
      <t>ジドウテキ</t>
    </rPh>
    <rPh sb="25" eb="27">
      <t>ケイサン</t>
    </rPh>
    <phoneticPr fontId="3"/>
  </si>
  <si>
    <t>※色の付いたセルが入力セルです。参加料はリストから選択</t>
    <rPh sb="1" eb="2">
      <t>イロ</t>
    </rPh>
    <rPh sb="3" eb="4">
      <t>ツ</t>
    </rPh>
    <rPh sb="9" eb="11">
      <t>ニュウリョク</t>
    </rPh>
    <rPh sb="16" eb="19">
      <t>サンカリョウ</t>
    </rPh>
    <rPh sb="25" eb="27">
      <t>センタク</t>
    </rPh>
    <phoneticPr fontId="2"/>
  </si>
  <si>
    <t>申込人数/
種目数合計</t>
    <rPh sb="0" eb="2">
      <t>モウシコミ</t>
    </rPh>
    <rPh sb="2" eb="3">
      <t>ヒト</t>
    </rPh>
    <rPh sb="3" eb="4">
      <t>スウ</t>
    </rPh>
    <rPh sb="6" eb="8">
      <t>シュモク</t>
    </rPh>
    <rPh sb="8" eb="9">
      <t>スウ</t>
    </rPh>
    <rPh sb="9" eb="11">
      <t>ゴウケイ</t>
    </rPh>
    <phoneticPr fontId="3"/>
  </si>
  <si>
    <r>
      <t xml:space="preserve">参加料／種目
</t>
    </r>
    <r>
      <rPr>
        <sz val="9"/>
        <color indexed="10"/>
        <rFont val="ＭＳ Ｐゴシック"/>
        <family val="3"/>
        <charset val="128"/>
      </rPr>
      <t>1000・700を選択</t>
    </r>
    <rPh sb="0" eb="2">
      <t>サンカ</t>
    </rPh>
    <rPh sb="4" eb="6">
      <t>シュモク</t>
    </rPh>
    <rPh sb="16" eb="18">
      <t>センタク</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</si>
  <si>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</si>
  <si>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</si>
  <si>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</si>
  <si>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Ｎｏ．</t>
    <phoneticPr fontId="3"/>
  </si>
  <si>
    <t>性別
/ｸﾗｽ</t>
    <rPh sb="0" eb="2">
      <t>セイベツ</t>
    </rPh>
    <phoneticPr fontId="3"/>
  </si>
  <si>
    <t>ﾅﾝﾊﾞｰ</t>
    <phoneticPr fontId="3"/>
  </si>
  <si>
    <t>学年</t>
    <rPh sb="0" eb="2">
      <t>ガクネン</t>
    </rPh>
    <phoneticPr fontId="3"/>
  </si>
  <si>
    <t>出場個人種目</t>
    <rPh sb="0" eb="2">
      <t>シュツジョウ</t>
    </rPh>
    <rPh sb="2" eb="4">
      <t>コジン</t>
    </rPh>
    <rPh sb="4" eb="6">
      <t>シュモク</t>
    </rPh>
    <phoneticPr fontId="3"/>
  </si>
  <si>
    <t>氏名(半角ｶﾅ)</t>
    <rPh sb="0" eb="2">
      <t>シメイ</t>
    </rPh>
    <rPh sb="3" eb="5">
      <t>ハンカク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</si>
  <si>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</si>
  <si>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記入例</t>
    <rPh sb="0" eb="2">
      <t>キニュウ</t>
    </rPh>
    <rPh sb="2" eb="3">
      <t>レイ</t>
    </rPh>
    <phoneticPr fontId="3"/>
  </si>
  <si>
    <t>女子</t>
    <rPh sb="0" eb="2">
      <t>ジョシ</t>
    </rPh>
    <phoneticPr fontId="3"/>
  </si>
  <si>
    <r>
      <t xml:space="preserve">1234
</t>
    </r>
    <r>
      <rPr>
        <sz val="8"/>
        <color rgb="FFFF0000"/>
        <rFont val="ＭＳ Ｐゴシック"/>
        <family val="3"/>
        <charset val="128"/>
        <scheme val="minor"/>
      </rPr>
      <t>※右記注意事項を確認</t>
    </r>
    <rPh sb="6" eb="8">
      <t>ウキ</t>
    </rPh>
    <rPh sb="8" eb="10">
      <t>チュウイ</t>
    </rPh>
    <rPh sb="10" eb="12">
      <t>ジコウ</t>
    </rPh>
    <rPh sb="13" eb="15">
      <t>カクニン</t>
    </rPh>
    <phoneticPr fontId="2"/>
  </si>
  <si>
    <t>南信　陸子</t>
    <rPh sb="0" eb="2">
      <t>ナンシン</t>
    </rPh>
    <rPh sb="3" eb="4">
      <t>リク</t>
    </rPh>
    <rPh sb="4" eb="5">
      <t>コ</t>
    </rPh>
    <phoneticPr fontId="3"/>
  </si>
  <si>
    <t>400m</t>
  </si>
  <si>
    <t>走幅跳</t>
    <rPh sb="0" eb="1">
      <t>ハシ</t>
    </rPh>
    <rPh sb="1" eb="3">
      <t>ハバト</t>
    </rPh>
    <phoneticPr fontId="2"/>
  </si>
  <si>
    <t>男子</t>
    <rPh sb="0" eb="2">
      <t>ダンシ</t>
    </rPh>
    <phoneticPr fontId="2"/>
  </si>
  <si>
    <t>女子</t>
    <rPh sb="0" eb="2">
      <t>ジョシ</t>
    </rPh>
    <phoneticPr fontId="2"/>
  </si>
  <si>
    <t>諏訪</t>
    <rPh sb="0" eb="2">
      <t>スワ</t>
    </rPh>
    <phoneticPr fontId="2"/>
  </si>
  <si>
    <t>ﾅﾝｼﾝ　ﾘｸｺ</t>
    <phoneticPr fontId="3"/>
  </si>
  <si>
    <t>100m</t>
    <phoneticPr fontId="2"/>
  </si>
  <si>
    <t>上伊那</t>
    <rPh sb="0" eb="3">
      <t>カミイナ</t>
    </rPh>
    <phoneticPr fontId="2"/>
  </si>
  <si>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2"/>
  </si>
  <si>
    <t>400m</t>
    <phoneticPr fontId="2"/>
  </si>
  <si>
    <t>飯伊</t>
    <rPh sb="0" eb="2">
      <t>ハンイ</t>
    </rPh>
    <phoneticPr fontId="2"/>
  </si>
  <si>
    <t>800m</t>
    <phoneticPr fontId="2"/>
  </si>
  <si>
    <t>《実施個人種目一覧》</t>
    <rPh sb="1" eb="3">
      <t>ジッシ</t>
    </rPh>
    <rPh sb="3" eb="5">
      <t>コジン</t>
    </rPh>
    <rPh sb="5" eb="7">
      <t>シュモク</t>
    </rPh>
    <rPh sb="7" eb="9">
      <t>イチラン</t>
    </rPh>
    <phoneticPr fontId="3"/>
  </si>
  <si>
    <t>1500m</t>
    <phoneticPr fontId="2"/>
  </si>
  <si>
    <t>3000m</t>
    <phoneticPr fontId="2"/>
  </si>
  <si>
    <r>
      <t>3000m</t>
    </r>
    <r>
      <rPr>
        <sz val="10"/>
        <color rgb="FFFF0000"/>
        <rFont val="ＭＳ Ｐゴシック"/>
        <family val="3"/>
        <charset val="128"/>
        <scheme val="minor"/>
      </rPr>
      <t>(中1は不可)</t>
    </r>
    <rPh sb="6" eb="7">
      <t>チュウ</t>
    </rPh>
    <rPh sb="9" eb="11">
      <t>フカ</t>
    </rPh>
    <phoneticPr fontId="2"/>
  </si>
  <si>
    <t>100mH(0.838m)</t>
    <phoneticPr fontId="2"/>
  </si>
  <si>
    <t>110mH(1.067m)</t>
    <phoneticPr fontId="2"/>
  </si>
  <si>
    <t>5000mW</t>
    <phoneticPr fontId="2"/>
  </si>
  <si>
    <t>走高跳</t>
    <rPh sb="0" eb="3">
      <t>ハシリタカトビ</t>
    </rPh>
    <phoneticPr fontId="2"/>
  </si>
  <si>
    <t>棒高跳</t>
    <rPh sb="0" eb="3">
      <t>ボウタカトビ</t>
    </rPh>
    <phoneticPr fontId="2"/>
  </si>
  <si>
    <t>走幅跳</t>
    <rPh sb="0" eb="3">
      <t>ハシリハバトビ</t>
    </rPh>
    <phoneticPr fontId="2"/>
  </si>
  <si>
    <t>砲丸投(4.000kg)</t>
    <rPh sb="0" eb="3">
      <t>ホウガンナゲ</t>
    </rPh>
    <phoneticPr fontId="2"/>
  </si>
  <si>
    <t>砲丸投(7.260kg)</t>
    <rPh sb="0" eb="3">
      <t>ホウガンナゲ</t>
    </rPh>
    <phoneticPr fontId="2"/>
  </si>
  <si>
    <t>円盤投(1.000kg)</t>
    <rPh sb="0" eb="3">
      <t>エンバンナゲ</t>
    </rPh>
    <phoneticPr fontId="2"/>
  </si>
  <si>
    <t>砲丸投(6.000kg)</t>
    <rPh sb="0" eb="3">
      <t>ホウガンナゲ</t>
    </rPh>
    <phoneticPr fontId="2"/>
  </si>
  <si>
    <t>やり投(600g)</t>
    <rPh sb="2" eb="3">
      <t>ナゲ</t>
    </rPh>
    <phoneticPr fontId="2"/>
  </si>
  <si>
    <t>円盤投(2.000kg)</t>
    <rPh sb="0" eb="3">
      <t>エンバンナゲ</t>
    </rPh>
    <phoneticPr fontId="2"/>
  </si>
  <si>
    <t>円盤投(1.750kg)</t>
    <rPh sb="0" eb="3">
      <t>エンバンナゲ</t>
    </rPh>
    <phoneticPr fontId="2"/>
  </si>
  <si>
    <t>やり投(800g)</t>
    <rPh sb="2" eb="3">
      <t>ナゲ</t>
    </rPh>
    <phoneticPr fontId="2"/>
  </si>
  <si>
    <t>リレー申込票</t>
    <rPh sb="3" eb="5">
      <t>モウシコミ</t>
    </rPh>
    <rPh sb="5" eb="6">
      <t>ヒョウ</t>
    </rPh>
    <phoneticPr fontId="3"/>
  </si>
  <si>
    <t>南信地区陸上競技協会　</t>
    <rPh sb="0" eb="2">
      <t>ナンシン</t>
    </rPh>
    <rPh sb="2" eb="4">
      <t>チク</t>
    </rPh>
    <rPh sb="4" eb="6">
      <t>リクジョウ</t>
    </rPh>
    <rPh sb="6" eb="8">
      <t>キョウギ</t>
    </rPh>
    <rPh sb="8" eb="10">
      <t>キョウカイ</t>
    </rPh>
    <phoneticPr fontId="3"/>
  </si>
  <si>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</si>
  <si>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※色の付いたセルが入力セルです。</t>
    <rPh sb="1" eb="2">
      <t>イロ</t>
    </rPh>
    <rPh sb="3" eb="4">
      <t>ツ</t>
    </rPh>
    <rPh sb="9" eb="11">
      <t>ニュウリョク</t>
    </rPh>
    <phoneticPr fontId="2"/>
  </si>
  <si>
    <t>【注意事項】
○１校（団体）男女各１チームまで　　　　　　　　　　　　　　〇中学、高校、大学生は学年も入力する。
〇一般・高校生は1チームごと2000円、
中学生は1チームごと1500円を選択すること。</t>
    <rPh sb="1" eb="3">
      <t>チュウイ</t>
    </rPh>
    <rPh sb="3" eb="5">
      <t>ジコウ</t>
    </rPh>
    <rPh sb="10" eb="11">
      <t>コウ</t>
    </rPh>
    <rPh sb="12" eb="14">
      <t>ダンタイ</t>
    </rPh>
    <rPh sb="15" eb="17">
      <t>ダンジョ</t>
    </rPh>
    <rPh sb="17" eb="18">
      <t>カク</t>
    </rPh>
    <rPh sb="39" eb="40">
      <t>チュウ</t>
    </rPh>
    <rPh sb="40" eb="41">
      <t>ガク</t>
    </rPh>
    <rPh sb="42" eb="44">
      <t>コウコウ</t>
    </rPh>
    <rPh sb="45" eb="47">
      <t>ダイガク</t>
    </rPh>
    <rPh sb="47" eb="48">
      <t>セイ</t>
    </rPh>
    <rPh sb="49" eb="51">
      <t>ガクネン</t>
    </rPh>
    <rPh sb="52" eb="54">
      <t>ニュウリョク</t>
    </rPh>
    <rPh sb="59" eb="61">
      <t>イッパン</t>
    </rPh>
    <rPh sb="62" eb="65">
      <t>コウコウセイ</t>
    </rPh>
    <rPh sb="76" eb="77">
      <t>エン</t>
    </rPh>
    <rPh sb="79" eb="82">
      <t>チュウガクセイ</t>
    </rPh>
    <rPh sb="93" eb="94">
      <t>エン</t>
    </rPh>
    <rPh sb="95" eb="97">
      <t>センタク</t>
    </rPh>
    <phoneticPr fontId="2"/>
  </si>
  <si>
    <t>申込種目数</t>
    <rPh sb="0" eb="2">
      <t>モウシコミ</t>
    </rPh>
    <rPh sb="2" eb="4">
      <t>シュモク</t>
    </rPh>
    <rPh sb="4" eb="5">
      <t>スウ</t>
    </rPh>
    <phoneticPr fontId="2"/>
  </si>
  <si>
    <t>参加（のべ）人数</t>
    <rPh sb="0" eb="2">
      <t>サンカ</t>
    </rPh>
    <rPh sb="6" eb="8">
      <t>ニンズウ</t>
    </rPh>
    <phoneticPr fontId="2"/>
  </si>
  <si>
    <r>
      <t xml:space="preserve">参加料/チーム
</t>
    </r>
    <r>
      <rPr>
        <sz val="11"/>
        <color rgb="FFFF0000"/>
        <rFont val="ＭＳ Ｐゴシック"/>
        <family val="3"/>
        <charset val="128"/>
        <scheme val="minor"/>
      </rPr>
      <t>2000・1500を選択</t>
    </r>
    <rPh sb="0" eb="2">
      <t>サンカ</t>
    </rPh>
    <rPh sb="2" eb="3">
      <t>リョウ</t>
    </rPh>
    <phoneticPr fontId="2"/>
  </si>
  <si>
    <t>参加料合計</t>
    <rPh sb="0" eb="2">
      <t>サンカ</t>
    </rPh>
    <rPh sb="2" eb="3">
      <t>リョウ</t>
    </rPh>
    <rPh sb="3" eb="5">
      <t>ゴウケイ</t>
    </rPh>
    <phoneticPr fontId="2"/>
  </si>
  <si>
    <t>上段/ﾅﾝﾊﾞｰ
下段/学年</t>
    <rPh sb="0" eb="2">
      <t>ジョウダン</t>
    </rPh>
    <rPh sb="9" eb="11">
      <t>カダン</t>
    </rPh>
    <rPh sb="12" eb="14">
      <t>ガクネン</t>
    </rPh>
    <phoneticPr fontId="2"/>
  </si>
  <si>
    <t>氏名
／下段（ｶﾅ）</t>
    <rPh sb="0" eb="2">
      <t>シメイ</t>
    </rPh>
    <rPh sb="4" eb="6">
      <t>カダン</t>
    </rPh>
    <phoneticPr fontId="2"/>
  </si>
  <si>
    <t>性/クラス</t>
    <rPh sb="0" eb="1">
      <t>セイ</t>
    </rPh>
    <phoneticPr fontId="2"/>
  </si>
  <si>
    <t>種　　目</t>
    <rPh sb="0" eb="1">
      <t>シュ</t>
    </rPh>
    <rPh sb="3" eb="4">
      <t>メ</t>
    </rPh>
    <phoneticPr fontId="2"/>
  </si>
  <si>
    <t>4×100mR</t>
  </si>
  <si>
    <t>4×100mR</t>
    <phoneticPr fontId="2"/>
  </si>
  <si>
    <t>4×400mR</t>
    <phoneticPr fontId="2"/>
  </si>
  <si>
    <t>参考記録</t>
    <rPh sb="0" eb="2">
      <t>サンコウ</t>
    </rPh>
    <rPh sb="2" eb="4">
      <t>キロク</t>
    </rPh>
    <phoneticPr fontId="2"/>
  </si>
  <si>
    <t>(A)</t>
    <phoneticPr fontId="2"/>
  </si>
  <si>
    <t>(B)</t>
    <phoneticPr fontId="2"/>
  </si>
  <si>
    <t>(Ｃ）</t>
    <phoneticPr fontId="2"/>
  </si>
  <si>
    <t>(D)</t>
    <phoneticPr fontId="2"/>
  </si>
  <si>
    <t>(E)</t>
    <phoneticPr fontId="2"/>
  </si>
  <si>
    <t>(F)</t>
    <phoneticPr fontId="2"/>
  </si>
  <si>
    <t>(G)</t>
    <phoneticPr fontId="2"/>
  </si>
  <si>
    <t>チーム枝記号</t>
    <rPh sb="3" eb="4">
      <t>エダ</t>
    </rPh>
    <rPh sb="4" eb="6">
      <t>キゴウ</t>
    </rPh>
    <phoneticPr fontId="2"/>
  </si>
  <si>
    <t>団体コード</t>
  </si>
  <si>
    <t>団体名</t>
  </si>
  <si>
    <t>略称</t>
    <rPh sb="0" eb="2">
      <t>リャクショウ</t>
    </rPh>
    <phoneticPr fontId="5"/>
  </si>
  <si>
    <t>中学校</t>
    <rPh sb="0" eb="3">
      <t>チュウガッコウ</t>
    </rPh>
    <phoneticPr fontId="5"/>
  </si>
  <si>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</si>
  <si>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学校略称末尾に　中　を入れる</t>
    <rPh sb="0" eb="2">
      <t>ガッコウ</t>
    </rPh>
    <rPh sb="2" eb="4">
      <t>リャクショウ</t>
    </rPh>
    <rPh sb="4" eb="6">
      <t>マツビ</t>
    </rPh>
    <rPh sb="8" eb="9">
      <t>チュウ</t>
    </rPh>
    <rPh sb="11" eb="12">
      <t>イ</t>
    </rPh>
    <phoneticPr fontId="5"/>
  </si>
  <si>
    <t>高等学校</t>
    <rPh sb="0" eb="2">
      <t>コウトウ</t>
    </rPh>
    <rPh sb="2" eb="4">
      <t>ガッコウ</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</si>
  <si>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</si>
  <si>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学校略称末尾に　高　を入れる</t>
    <rPh sb="0" eb="2">
      <t>ガッコウ</t>
    </rPh>
    <rPh sb="2" eb="4">
      <t>リャクショウ</t>
    </rPh>
    <rPh sb="4" eb="6">
      <t>マツビ</t>
    </rPh>
    <rPh sb="8" eb="9">
      <t>コウ</t>
    </rPh>
    <rPh sb="11" eb="12">
      <t>イ</t>
    </rPh>
    <phoneticPr fontId="5"/>
  </si>
  <si>
    <t>大学</t>
    <rPh sb="0" eb="2">
      <t>ダイガク</t>
    </rPh>
    <phoneticPr fontId="8"/>
  </si>
  <si>
    <t>すべての大会</t>
    <rPh sb="4" eb="6">
      <t>タイカイ</t>
    </rPh>
    <phoneticPr fontId="8"/>
  </si>
  <si>
    <t>学校略称末尾に　大　を入れる</t>
    <rPh sb="0" eb="2">
      <t>ガッコウ</t>
    </rPh>
    <rPh sb="2" eb="4">
      <t>リャクショウ</t>
    </rPh>
    <rPh sb="4" eb="6">
      <t>マツビ</t>
    </rPh>
    <rPh sb="8" eb="9">
      <t>ダイ</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</si>
  <si>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</si>
  <si>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</si>
  <si>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</si>
  <si>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</si>
  <si>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</si>
  <si>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</si>
  <si>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</si>
  <si>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</si>
  <si>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</si>
  <si>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</si>
  <si>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</si>
  <si>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</si>
  <si>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</si>
  <si>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</si>
  <si>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</si>
  <si>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</si>
  <si>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</si>
  <si>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</si>
  <si>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</si>
  <si>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</si>
  <si>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</si>
  <si>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</si>
  <si>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</si>
  <si>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</si>
  <si>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</si>
  <si>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</si>
  <si>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</si>
  <si>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</si>
  <si>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</si>
  <si>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</si>
  <si>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</si>
  <si>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</si>
  <si>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</si>
  <si>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</si>
  <si>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</si>
  <si>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</si>
  <si>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</si>
  <si>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</si>
  <si>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</si>
  <si>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</si>
  <si>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</si>
  <si>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</si>
  <si>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</si>
  <si>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</si>
  <si>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</si>
  <si>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</si>
  <si>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</si>
  <si>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</si>
  <si>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</si>
  <si>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</si>
  <si>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</si>
  <si>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</si>
  <si>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</si>
  <si>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</si>
  <si>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長野工業高等専門学校</t>
    <rPh sb="0" eb="2">
      <t>ナガノ</t>
    </rPh>
    <rPh sb="2" eb="4">
      <t>コウギョウ</t>
    </rPh>
    <rPh sb="4" eb="6">
      <t>コウトウ</t>
    </rPh>
    <rPh sb="6" eb="8">
      <t>センモン</t>
    </rPh>
    <rPh sb="8" eb="10">
      <t>ガッコウ</t>
    </rPh>
    <phoneticPr fontId="9"/>
  </si>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</sst>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b/>
      <sz val="12"/>
      <color indexed="8"/>
      <name val="ＭＳ Ｐゴシック"/>
      <family val="3"/>
      <charset val="128"/>
    </font>
    <font>
      <b/>
      <sz val="12"/>
      <color indexed="10"/>
      <name val="ＭＳ Ｐゴシック"/>
      <family val="3"/>
      <charset val="128"/>
    </font>
    <font>
      <b/>
      <sz val="12"/>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sz val="9"/>
      <color rgb="FFFF0000"/>
      <name val="ＭＳ Ｐゴシック"/>
      <family val="3"/>
      <charset val="128"/>
    </font>
    <font>
      <b/>
      <sz val="10"/>
      <color rgb="FF00B050"/>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0"/>
      <color theme="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b/>
      <u/>
      <sz val="12"/>
      <name val="ＭＳ Ｐゴシック"/>
      <family val="3"/>
      <charset val="128"/>
    </font>
    <font>
      <sz val="8"/>
      <color rgb="FFFF0000"/>
      <name val="ＭＳ Ｐゴシック"/>
      <family val="3"/>
      <charset val="128"/>
      <scheme val="minor"/>
    </font>
    <font>
      <b/>
      <sz val="12"/>
      <color rgb="FFFF0000"/>
      <name val="ＭＳ Ｐゴシック"/>
      <family val="3"/>
      <charset val="128"/>
    </font>
    <font>
      <b/>
      <sz val="9"/>
      <color rgb="FFFF0000"/>
      <name val="ＭＳ Ｐゴシック"/>
      <family val="3"/>
      <charset val="128"/>
      <scheme val="minor"/>
    </font>
    <font>
      <sz val="6"/>
      <color theme="1"/>
      <name val="ＭＳ Ｐゴシック"/>
      <family val="3"/>
      <charset val="128"/>
      <scheme val="minor"/>
    </font>
    <font>
      <sz val="10"/>
      <color rgb="FF000000"/>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99CCFF"/>
        <bgColor indexed="64"/>
      </patternFill>
    </fill>
    <fill>
      <patternFill patternType="solid">
        <fgColor rgb="FF0000FF"/>
        <bgColor indexed="64"/>
      </patternFill>
    </fill>
    <fill>
      <patternFill patternType="solid">
        <fgColor rgb="FFFF0000"/>
        <bgColor indexed="64"/>
      </patternFill>
    </fill>
    <fill>
      <patternFill patternType="solid">
        <fgColor rgb="FFFFCC00"/>
        <bgColor indexed="64"/>
      </patternFill>
    </fill>
    <fill>
      <patternFill patternType="solid">
        <fgColor rgb="FFFFFF00"/>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bottom style="hair">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0000FF"/>
      </left>
      <right style="thin">
        <color rgb="FF0000FF"/>
      </right>
      <top style="hair">
        <color rgb="FF0000FF"/>
      </top>
      <bottom style="thin">
        <color rgb="FF0000FF"/>
      </bottom>
      <diagonal/>
    </border>
    <border>
      <left style="thin">
        <color rgb="FFFF0000"/>
      </left>
      <right style="thin">
        <color rgb="FFFF0000"/>
      </right>
      <top style="hair">
        <color rgb="FFFF0000"/>
      </top>
      <bottom style="thin">
        <color rgb="FFFF0000"/>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6" fillId="0" borderId="0">
      <alignment vertical="center"/>
    </xf>
    <xf numFmtId="0" fontId="1" fillId="0" borderId="0"/>
  </cellStyleXfs>
  <cellXfs count="22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17"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20"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0" fillId="0" borderId="9" xfId="0" applyBorder="1" applyAlignment="1">
      <alignment vertical="center" wrapText="1"/>
    </xf>
    <xf numFmtId="0" fontId="0" fillId="0" borderId="11" xfId="0" applyBorder="1" applyAlignment="1">
      <alignment vertical="center" wrapText="1"/>
    </xf>
    <xf numFmtId="0" fontId="22" fillId="0" borderId="0" xfId="0" applyFont="1">
      <alignment vertical="center"/>
    </xf>
    <xf numFmtId="0" fontId="21" fillId="0" borderId="0" xfId="0" applyFont="1" applyAlignment="1">
      <alignment horizontal="center" vertical="center" wrapText="1"/>
    </xf>
    <xf numFmtId="0" fontId="0" fillId="0" borderId="12"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23" fillId="0" borderId="0" xfId="0" applyFont="1">
      <alignment vertical="center"/>
    </xf>
    <xf numFmtId="0" fontId="0" fillId="0" borderId="0" xfId="0" applyAlignment="1">
      <alignment vertical="top" wrapText="1"/>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lignment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Border="1" applyAlignment="1">
      <alignment horizontal="center" vertical="center" wrapText="1"/>
    </xf>
    <xf numFmtId="0" fontId="22" fillId="0" borderId="3" xfId="0" applyFont="1" applyBorder="1" applyAlignment="1">
      <alignment horizontal="center" vertical="center" wrapText="1"/>
    </xf>
    <xf numFmtId="0" fontId="0" fillId="5" borderId="18"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5" borderId="20" xfId="0" applyFill="1" applyBorder="1" applyAlignment="1" applyProtection="1">
      <alignment horizontal="center" vertical="center"/>
      <protection locked="0"/>
    </xf>
    <xf numFmtId="0" fontId="0" fillId="5" borderId="21" xfId="0" applyFill="1" applyBorder="1" applyProtection="1">
      <alignment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Protection="1">
      <alignment vertical="center"/>
      <protection locked="0"/>
    </xf>
    <xf numFmtId="0" fontId="0" fillId="5" borderId="24" xfId="0" applyFill="1" applyBorder="1" applyProtection="1">
      <alignment vertical="center"/>
      <protection locked="0"/>
    </xf>
    <xf numFmtId="0" fontId="0" fillId="5" borderId="25" xfId="0" applyFill="1" applyBorder="1" applyProtection="1">
      <alignment vertical="center"/>
      <protection locked="0"/>
    </xf>
    <xf numFmtId="0" fontId="0" fillId="5" borderId="26" xfId="0" applyFill="1" applyBorder="1" applyProtection="1">
      <alignment vertical="center"/>
      <protection locked="0"/>
    </xf>
    <xf numFmtId="0" fontId="19" fillId="5" borderId="6" xfId="0" applyFont="1" applyFill="1" applyBorder="1" applyAlignment="1" applyProtection="1">
      <alignment horizontal="center" vertical="center"/>
      <protection locked="0"/>
    </xf>
    <xf numFmtId="0" fontId="0" fillId="5" borderId="27" xfId="0" applyFill="1" applyBorder="1" applyProtection="1">
      <alignment vertical="center"/>
      <protection locked="0"/>
    </xf>
    <xf numFmtId="0" fontId="24"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17" fillId="6"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7" borderId="1" xfId="0" applyFill="1" applyBorder="1">
      <alignment vertical="center"/>
    </xf>
    <xf numFmtId="0" fontId="0" fillId="7" borderId="1" xfId="0" applyFill="1" applyBorder="1" applyAlignment="1">
      <alignment horizontal="center" vertical="center"/>
    </xf>
    <xf numFmtId="0" fontId="0" fillId="7" borderId="12" xfId="0" applyFill="1" applyBorder="1">
      <alignment vertical="center"/>
    </xf>
    <xf numFmtId="0" fontId="0" fillId="7" borderId="12" xfId="0" applyFill="1" applyBorder="1" applyAlignment="1">
      <alignment horizontal="center" vertical="center"/>
    </xf>
    <xf numFmtId="49" fontId="7" fillId="2" borderId="28" xfId="1" applyNumberFormat="1" applyFont="1" applyFill="1" applyBorder="1" applyAlignment="1">
      <alignment horizontal="center" vertical="center" shrinkToFit="1"/>
    </xf>
    <xf numFmtId="49" fontId="7" fillId="2" borderId="29" xfId="1" applyNumberFormat="1" applyFont="1" applyFill="1" applyBorder="1" applyAlignment="1">
      <alignment horizontal="center" vertical="center"/>
    </xf>
    <xf numFmtId="49" fontId="7" fillId="2" borderId="30" xfId="1" applyNumberFormat="1" applyFont="1" applyFill="1" applyBorder="1" applyAlignment="1">
      <alignment horizontal="center" vertical="center"/>
    </xf>
    <xf numFmtId="49" fontId="27" fillId="6" borderId="12" xfId="1" applyNumberFormat="1" applyFont="1" applyFill="1" applyBorder="1" applyAlignment="1">
      <alignment vertical="center" shrinkToFit="1"/>
    </xf>
    <xf numFmtId="0" fontId="27" fillId="6" borderId="12" xfId="1" applyFont="1" applyFill="1" applyBorder="1" applyAlignment="1">
      <alignment vertical="center" shrinkToFit="1"/>
    </xf>
    <xf numFmtId="49" fontId="6" fillId="6" borderId="31" xfId="1" applyNumberFormat="1" applyFont="1" applyFill="1" applyBorder="1" applyAlignment="1">
      <alignment vertical="center" shrinkToFit="1"/>
    </xf>
    <xf numFmtId="0" fontId="6" fillId="6" borderId="12" xfId="1" applyFont="1" applyFill="1" applyBorder="1" applyAlignment="1">
      <alignment vertical="center" shrinkToFit="1"/>
    </xf>
    <xf numFmtId="49" fontId="6" fillId="6" borderId="32" xfId="0" applyNumberFormat="1" applyFont="1" applyFill="1" applyBorder="1" applyAlignment="1">
      <alignment vertical="center" shrinkToFit="1"/>
    </xf>
    <xf numFmtId="0" fontId="6" fillId="6" borderId="12" xfId="0" applyFont="1" applyFill="1" applyBorder="1" applyAlignment="1">
      <alignment vertical="center" shrinkToFit="1"/>
    </xf>
    <xf numFmtId="0" fontId="6" fillId="6" borderId="12" xfId="2" applyFont="1" applyFill="1" applyBorder="1" applyAlignment="1">
      <alignment shrinkToFit="1"/>
    </xf>
    <xf numFmtId="49" fontId="6" fillId="6" borderId="32" xfId="1" applyNumberFormat="1" applyFont="1" applyFill="1" applyBorder="1" applyAlignment="1">
      <alignment vertical="center" shrinkToFit="1"/>
    </xf>
    <xf numFmtId="49" fontId="26" fillId="6" borderId="32" xfId="0" applyNumberFormat="1" applyFont="1" applyFill="1" applyBorder="1" applyAlignment="1">
      <alignment vertical="center" shrinkToFit="1"/>
    </xf>
    <xf numFmtId="0" fontId="26" fillId="6" borderId="12" xfId="0" applyFont="1" applyFill="1" applyBorder="1" applyAlignment="1">
      <alignment vertical="center" shrinkToFit="1"/>
    </xf>
    <xf numFmtId="0" fontId="6" fillId="6" borderId="32" xfId="2" applyFont="1" applyFill="1" applyBorder="1" applyAlignment="1">
      <alignment horizontal="left" shrinkToFit="1"/>
    </xf>
    <xf numFmtId="49" fontId="27" fillId="6" borderId="31" xfId="1" applyNumberFormat="1" applyFont="1" applyFill="1" applyBorder="1" applyAlignment="1">
      <alignment vertical="center" shrinkToFit="1"/>
    </xf>
    <xf numFmtId="0" fontId="0" fillId="8" borderId="33" xfId="0" applyFill="1" applyBorder="1" applyAlignment="1" applyProtection="1">
      <alignment horizontal="center" vertical="center"/>
      <protection locked="0"/>
    </xf>
    <xf numFmtId="0" fontId="0" fillId="8" borderId="34" xfId="0" applyFill="1" applyBorder="1" applyAlignment="1" applyProtection="1">
      <alignment horizontal="center" vertical="center"/>
      <protection locked="0"/>
    </xf>
    <xf numFmtId="0" fontId="0" fillId="8" borderId="35" xfId="0" applyFill="1" applyBorder="1" applyAlignment="1" applyProtection="1">
      <alignment horizontal="center" vertical="center"/>
      <protection locked="0"/>
    </xf>
    <xf numFmtId="0" fontId="0" fillId="8" borderId="36" xfId="0" applyFill="1" applyBorder="1" applyAlignment="1" applyProtection="1">
      <alignment horizontal="center" vertical="center"/>
      <protection locked="0"/>
    </xf>
    <xf numFmtId="0" fontId="19" fillId="8" borderId="37" xfId="0" applyFont="1" applyFill="1" applyBorder="1" applyAlignment="1" applyProtection="1">
      <alignment horizontal="center" vertical="center"/>
      <protection locked="0"/>
    </xf>
    <xf numFmtId="0" fontId="10" fillId="3" borderId="0" xfId="0" applyFont="1" applyFill="1">
      <alignment vertical="center"/>
    </xf>
    <xf numFmtId="0" fontId="10" fillId="0" borderId="0" xfId="0" applyFont="1">
      <alignment vertical="center"/>
    </xf>
    <xf numFmtId="0" fontId="10" fillId="0" borderId="0" xfId="0" applyFont="1" applyAlignment="1">
      <alignment horizontal="left" vertical="center"/>
    </xf>
    <xf numFmtId="0" fontId="22" fillId="5" borderId="38" xfId="0" applyFont="1" applyFill="1" applyBorder="1" applyAlignment="1" applyProtection="1">
      <alignment horizontal="center" vertical="center" wrapText="1"/>
      <protection locked="0"/>
    </xf>
    <xf numFmtId="0" fontId="22" fillId="5" borderId="39" xfId="0" applyFont="1" applyFill="1" applyBorder="1" applyAlignment="1" applyProtection="1">
      <alignment horizontal="center" vertical="center" wrapText="1"/>
      <protection locked="0"/>
    </xf>
    <xf numFmtId="0" fontId="0" fillId="5" borderId="40" xfId="0" applyFill="1" applyBorder="1" applyProtection="1">
      <alignment vertical="center"/>
      <protection locked="0"/>
    </xf>
    <xf numFmtId="0" fontId="0" fillId="5" borderId="41" xfId="0" applyFill="1" applyBorder="1" applyProtection="1">
      <alignment vertical="center"/>
      <protection locked="0"/>
    </xf>
    <xf numFmtId="0" fontId="22" fillId="0" borderId="0" xfId="0" applyFont="1" applyAlignment="1">
      <alignment horizontal="left" vertical="top" wrapText="1"/>
    </xf>
    <xf numFmtId="176" fontId="0" fillId="9" borderId="6" xfId="0" applyNumberFormat="1" applyFill="1" applyBorder="1" applyAlignment="1" applyProtection="1">
      <alignment horizontal="center" vertical="center"/>
      <protection locked="0"/>
    </xf>
    <xf numFmtId="0" fontId="0" fillId="9" borderId="12" xfId="0" applyFill="1" applyBorder="1" applyProtection="1">
      <alignment vertical="center"/>
      <protection locked="0"/>
    </xf>
    <xf numFmtId="0" fontId="0" fillId="9" borderId="12" xfId="0" applyFill="1" applyBorder="1" applyAlignment="1" applyProtection="1">
      <alignment horizontal="center" vertical="center"/>
      <protection locked="0"/>
    </xf>
    <xf numFmtId="0" fontId="0" fillId="9" borderId="7" xfId="0" applyFill="1" applyBorder="1" applyProtection="1">
      <alignment vertical="center"/>
      <protection locked="0"/>
    </xf>
    <xf numFmtId="0" fontId="0" fillId="9" borderId="7" xfId="0" applyFill="1" applyBorder="1" applyAlignment="1" applyProtection="1">
      <alignment horizontal="center" vertical="center"/>
      <protection locked="0"/>
    </xf>
    <xf numFmtId="0" fontId="18" fillId="0" borderId="0" xfId="0" applyFont="1" applyAlignment="1">
      <alignment horizontal="right" vertical="center"/>
    </xf>
    <xf numFmtId="0" fontId="0" fillId="7" borderId="42" xfId="0" applyFill="1" applyBorder="1" applyAlignment="1">
      <alignment horizontal="center" vertical="center"/>
    </xf>
    <xf numFmtId="0" fontId="0" fillId="7" borderId="43"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49" fontId="19" fillId="0" borderId="0" xfId="0" applyNumberFormat="1" applyFont="1">
      <alignment vertical="center"/>
    </xf>
    <xf numFmtId="49" fontId="28" fillId="0" borderId="0" xfId="0" applyNumberFormat="1" applyFont="1" applyAlignment="1">
      <alignment horizontal="center" vertical="center"/>
    </xf>
    <xf numFmtId="49" fontId="29" fillId="0" borderId="0" xfId="0" applyNumberFormat="1" applyFont="1" applyAlignment="1">
      <alignment horizontal="center" vertical="center"/>
    </xf>
    <xf numFmtId="0" fontId="30"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23" fillId="0" borderId="0" xfId="0" applyFont="1" applyAlignment="1">
      <alignment horizontal="left" vertical="center"/>
    </xf>
    <xf numFmtId="49" fontId="19" fillId="0" borderId="0" xfId="0" applyNumberFormat="1" applyFont="1" applyAlignment="1">
      <alignment horizontal="left" vertical="center"/>
    </xf>
    <xf numFmtId="49" fontId="0" fillId="0" borderId="0" xfId="0" applyNumberFormat="1" applyAlignment="1">
      <alignment horizontal="left" vertical="center"/>
    </xf>
    <xf numFmtId="49" fontId="0" fillId="0" borderId="0" xfId="0" applyNumberFormat="1" applyAlignment="1">
      <alignment horizontal="left" vertical="center" wrapText="1"/>
    </xf>
    <xf numFmtId="49" fontId="28" fillId="0" borderId="0" xfId="0" applyNumberFormat="1" applyFont="1" applyAlignment="1">
      <alignment horizontal="left" vertical="center"/>
    </xf>
    <xf numFmtId="49" fontId="29" fillId="0" borderId="0" xfId="0" applyNumberFormat="1" applyFont="1" applyAlignment="1">
      <alignment horizontal="left" vertical="center"/>
    </xf>
    <xf numFmtId="49" fontId="20" fillId="0" borderId="0" xfId="0" applyNumberFormat="1" applyFont="1" applyAlignment="1">
      <alignment horizontal="left" vertical="center"/>
    </xf>
    <xf numFmtId="49" fontId="30" fillId="0" borderId="0" xfId="0" applyNumberFormat="1" applyFont="1" applyAlignment="1">
      <alignment horizontal="left" vertical="center" shrinkToFit="1"/>
    </xf>
    <xf numFmtId="49" fontId="30" fillId="0" borderId="0" xfId="0" applyNumberFormat="1" applyFont="1" applyAlignment="1">
      <alignment vertical="center" shrinkToFit="1"/>
    </xf>
    <xf numFmtId="49" fontId="30" fillId="0" borderId="67" xfId="0" applyNumberFormat="1" applyFont="1" applyBorder="1" applyAlignment="1">
      <alignment horizontal="left" vertical="center" shrinkToFit="1"/>
    </xf>
    <xf numFmtId="49" fontId="30" fillId="0" borderId="68" xfId="0" applyNumberFormat="1" applyFont="1" applyBorder="1" applyAlignment="1">
      <alignment horizontal="left" vertical="center" shrinkToFit="1"/>
    </xf>
    <xf numFmtId="49" fontId="30" fillId="0" borderId="69" xfId="0" applyNumberFormat="1" applyFont="1" applyBorder="1" applyAlignment="1">
      <alignment horizontal="left" vertical="center" shrinkToFit="1"/>
    </xf>
    <xf numFmtId="49" fontId="30" fillId="0" borderId="70" xfId="0" applyNumberFormat="1" applyFont="1" applyBorder="1" applyAlignment="1">
      <alignment horizontal="left" vertical="center" shrinkToFit="1"/>
    </xf>
    <xf numFmtId="0" fontId="31" fillId="10" borderId="71" xfId="0" applyFont="1" applyFill="1" applyBorder="1" applyAlignment="1">
      <alignment horizontal="center" vertical="center" wrapText="1"/>
    </xf>
    <xf numFmtId="0" fontId="31" fillId="11" borderId="72" xfId="0" applyFont="1" applyFill="1" applyBorder="1" applyAlignment="1">
      <alignment horizontal="center" vertical="center"/>
    </xf>
    <xf numFmtId="0" fontId="21" fillId="0" borderId="0" xfId="0" applyFont="1" applyAlignment="1">
      <alignment horizontal="left" vertical="center"/>
    </xf>
    <xf numFmtId="49" fontId="33" fillId="0" borderId="0" xfId="0" applyNumberFormat="1" applyFont="1" applyAlignment="1">
      <alignment horizontal="left" vertical="center" shrinkToFit="1"/>
    </xf>
    <xf numFmtId="0" fontId="22" fillId="0" borderId="0" xfId="0" applyFont="1" applyAlignment="1">
      <alignment vertical="top"/>
    </xf>
    <xf numFmtId="0" fontId="0" fillId="0" borderId="47" xfId="0" applyBorder="1" applyAlignment="1">
      <alignment horizontal="center" vertical="center" wrapText="1"/>
    </xf>
    <xf numFmtId="0" fontId="19" fillId="0" borderId="48" xfId="0" applyFont="1" applyBorder="1" applyAlignment="1">
      <alignment horizontal="center" vertical="center"/>
    </xf>
    <xf numFmtId="0" fontId="22" fillId="0" borderId="39" xfId="0" applyFont="1" applyBorder="1" applyAlignment="1">
      <alignment horizontal="center" vertical="center" wrapText="1"/>
    </xf>
    <xf numFmtId="0" fontId="22" fillId="0" borderId="49" xfId="0" applyFont="1" applyBorder="1" applyAlignment="1">
      <alignment horizontal="center" vertical="center" wrapText="1"/>
    </xf>
    <xf numFmtId="0" fontId="22" fillId="9" borderId="38" xfId="0" applyFont="1" applyFill="1" applyBorder="1" applyAlignment="1" applyProtection="1">
      <alignment horizontal="center" vertical="center" wrapText="1"/>
      <protection locked="0"/>
    </xf>
    <xf numFmtId="0" fontId="19" fillId="9" borderId="6" xfId="0" applyFont="1" applyFill="1" applyBorder="1" applyAlignment="1" applyProtection="1">
      <alignment horizontal="center" vertical="center"/>
      <protection locked="0"/>
    </xf>
    <xf numFmtId="0" fontId="0" fillId="9" borderId="21" xfId="0" applyFill="1" applyBorder="1" applyProtection="1">
      <alignment vertical="center"/>
      <protection locked="0"/>
    </xf>
    <xf numFmtId="0" fontId="0" fillId="9" borderId="23" xfId="0" applyFill="1" applyBorder="1" applyProtection="1">
      <alignment vertical="center"/>
      <protection locked="0"/>
    </xf>
    <xf numFmtId="0" fontId="0" fillId="9" borderId="33" xfId="0" applyFill="1" applyBorder="1" applyAlignment="1" applyProtection="1">
      <alignment horizontal="center" vertical="center"/>
      <protection locked="0"/>
    </xf>
    <xf numFmtId="0" fontId="0" fillId="9" borderId="24" xfId="0" applyFill="1" applyBorder="1" applyProtection="1">
      <alignment vertical="center"/>
      <protection locked="0"/>
    </xf>
    <xf numFmtId="0" fontId="0" fillId="9" borderId="34" xfId="0" applyFill="1" applyBorder="1" applyAlignment="1" applyProtection="1">
      <alignment horizontal="center" vertical="center"/>
      <protection locked="0"/>
    </xf>
    <xf numFmtId="0" fontId="0" fillId="9" borderId="25" xfId="0" applyFill="1" applyBorder="1" applyProtection="1">
      <alignment vertical="center"/>
      <protection locked="0"/>
    </xf>
    <xf numFmtId="0" fontId="0" fillId="9" borderId="26" xfId="0" applyFill="1" applyBorder="1" applyProtection="1">
      <alignment vertical="center"/>
      <protection locked="0"/>
    </xf>
    <xf numFmtId="0" fontId="0" fillId="9" borderId="40" xfId="0" applyFill="1" applyBorder="1" applyProtection="1">
      <alignment vertical="center"/>
      <protection locked="0"/>
    </xf>
    <xf numFmtId="0" fontId="0" fillId="9" borderId="36" xfId="0" applyFill="1" applyBorder="1" applyAlignment="1" applyProtection="1">
      <alignment horizontal="center" vertical="center"/>
      <protection locked="0"/>
    </xf>
    <xf numFmtId="0" fontId="0" fillId="9" borderId="27" xfId="0" applyFill="1" applyBorder="1" applyProtection="1">
      <alignment vertical="center"/>
      <protection locked="0"/>
    </xf>
    <xf numFmtId="0" fontId="0" fillId="9" borderId="35" xfId="0" applyFill="1" applyBorder="1" applyAlignment="1" applyProtection="1">
      <alignment horizontal="center" vertical="center"/>
      <protection locked="0"/>
    </xf>
    <xf numFmtId="0" fontId="0" fillId="9" borderId="41" xfId="0" applyFill="1" applyBorder="1" applyProtection="1">
      <alignment vertical="center"/>
      <protection locked="0"/>
    </xf>
    <xf numFmtId="0" fontId="0" fillId="13" borderId="3" xfId="0" applyFill="1" applyBorder="1" applyAlignment="1">
      <alignment horizontal="center" vertical="center" wrapText="1"/>
    </xf>
    <xf numFmtId="49" fontId="19" fillId="0" borderId="67" xfId="0" applyNumberFormat="1" applyFont="1" applyBorder="1" applyAlignment="1">
      <alignment horizontal="left" vertical="center" shrinkToFit="1"/>
    </xf>
    <xf numFmtId="49" fontId="32" fillId="0" borderId="69" xfId="0" applyNumberFormat="1" applyFont="1" applyBorder="1" applyAlignment="1">
      <alignment horizontal="left" vertical="center" shrinkToFit="1"/>
    </xf>
    <xf numFmtId="49" fontId="32" fillId="0" borderId="67" xfId="0" applyNumberFormat="1" applyFont="1" applyBorder="1" applyAlignment="1">
      <alignment horizontal="left" vertical="center" shrinkToFit="1"/>
    </xf>
    <xf numFmtId="49" fontId="32" fillId="0" borderId="73" xfId="0" applyNumberFormat="1" applyFont="1" applyBorder="1" applyAlignment="1">
      <alignment horizontal="left" vertical="center" shrinkToFit="1"/>
    </xf>
    <xf numFmtId="49" fontId="32" fillId="0" borderId="74" xfId="0" applyNumberFormat="1" applyFont="1" applyBorder="1" applyAlignment="1">
      <alignment horizontal="left" vertical="center" shrinkToFit="1"/>
    </xf>
    <xf numFmtId="0" fontId="0" fillId="0" borderId="7" xfId="0" applyBorder="1" applyAlignment="1">
      <alignment horizontal="center" vertical="center"/>
    </xf>
    <xf numFmtId="0" fontId="0" fillId="9" borderId="75"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19" fillId="0" borderId="13"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14" xfId="0" applyFont="1" applyBorder="1" applyAlignment="1">
      <alignment horizontal="center" vertical="center" shrinkToFit="1"/>
    </xf>
    <xf numFmtId="0" fontId="38" fillId="0" borderId="0" xfId="0" applyFont="1" applyAlignment="1">
      <alignment horizontal="right" vertical="center"/>
    </xf>
    <xf numFmtId="49" fontId="0" fillId="0" borderId="7" xfId="0" applyNumberFormat="1" applyBorder="1" applyAlignment="1">
      <alignment horizontal="center" vertical="center" shrinkToFit="1"/>
    </xf>
    <xf numFmtId="0" fontId="0" fillId="9" borderId="20" xfId="0"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0" fontId="0" fillId="9" borderId="18" xfId="0" applyFill="1" applyBorder="1" applyAlignment="1" applyProtection="1">
      <alignment horizontal="center" vertical="center"/>
      <protection locked="0"/>
    </xf>
    <xf numFmtId="0" fontId="0" fillId="9" borderId="19" xfId="0" applyFill="1" applyBorder="1" applyAlignment="1" applyProtection="1">
      <alignment horizontal="center" vertical="center"/>
      <protection locked="0"/>
    </xf>
    <xf numFmtId="0" fontId="39" fillId="0" borderId="8" xfId="0" applyFont="1" applyBorder="1" applyAlignment="1">
      <alignment horizontal="center" vertical="center" wrapText="1"/>
    </xf>
    <xf numFmtId="0" fontId="39" fillId="0" borderId="10" xfId="0" applyFont="1" applyBorder="1" applyAlignment="1">
      <alignment horizontal="center" vertical="center" wrapText="1"/>
    </xf>
    <xf numFmtId="0" fontId="10" fillId="3" borderId="0" xfId="0" applyFont="1" applyFill="1" applyAlignment="1">
      <alignment horizontal="left" vertical="center"/>
    </xf>
    <xf numFmtId="0" fontId="10" fillId="4" borderId="0" xfId="0" applyFont="1" applyFill="1" applyAlignment="1">
      <alignment horizontal="left" vertical="center"/>
    </xf>
    <xf numFmtId="0" fontId="0" fillId="9" borderId="12"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0" fillId="9" borderId="50"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7" borderId="1" xfId="0" applyFill="1" applyBorder="1" applyAlignment="1">
      <alignment horizontal="center" vertical="center" wrapText="1"/>
    </xf>
    <xf numFmtId="0" fontId="0" fillId="7" borderId="12" xfId="0" applyFill="1" applyBorder="1" applyAlignment="1">
      <alignment horizontal="center" vertical="center"/>
    </xf>
    <xf numFmtId="0" fontId="0" fillId="0" borderId="56" xfId="0" applyBorder="1" applyAlignment="1">
      <alignment horizontal="center" vertical="center"/>
    </xf>
    <xf numFmtId="0" fontId="0" fillId="0" borderId="0" xfId="0"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xf>
    <xf numFmtId="0" fontId="0" fillId="12" borderId="59" xfId="0" applyFill="1" applyBorder="1" applyAlignment="1">
      <alignment horizontal="center" vertical="center" shrinkToFi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wrapText="1"/>
    </xf>
    <xf numFmtId="0" fontId="0" fillId="0" borderId="4" xfId="0" applyBorder="1" applyAlignment="1">
      <alignment horizontal="center" vertical="center"/>
    </xf>
    <xf numFmtId="49" fontId="0" fillId="9" borderId="43" xfId="0" applyNumberFormat="1" applyFill="1" applyBorder="1" applyAlignment="1" applyProtection="1">
      <alignment horizontal="left" vertical="center"/>
      <protection locked="0"/>
    </xf>
    <xf numFmtId="49" fontId="0" fillId="9" borderId="32" xfId="0" applyNumberFormat="1" applyFill="1" applyBorder="1" applyAlignment="1" applyProtection="1">
      <alignment horizontal="left" vertical="center"/>
      <protection locked="0"/>
    </xf>
    <xf numFmtId="49" fontId="0" fillId="9" borderId="63" xfId="0" applyNumberFormat="1" applyFill="1" applyBorder="1" applyAlignment="1" applyProtection="1">
      <alignment horizontal="center" vertical="center"/>
      <protection locked="0"/>
    </xf>
    <xf numFmtId="49" fontId="0" fillId="9" borderId="31"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32" xfId="0" applyNumberFormat="1" applyFill="1" applyBorder="1" applyAlignment="1" applyProtection="1">
      <alignment horizontal="center" vertical="center"/>
      <protection locked="0"/>
    </xf>
    <xf numFmtId="49" fontId="0" fillId="9" borderId="51" xfId="0" applyNumberFormat="1" applyFill="1" applyBorder="1" applyAlignment="1" applyProtection="1">
      <alignment horizontal="center" vertical="center"/>
      <protection locked="0"/>
    </xf>
    <xf numFmtId="49" fontId="0" fillId="9" borderId="52"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0" fontId="22" fillId="13" borderId="45" xfId="0" applyFont="1" applyFill="1" applyBorder="1" applyAlignment="1">
      <alignment horizontal="left" vertical="top" wrapText="1"/>
    </xf>
    <xf numFmtId="0" fontId="22" fillId="13" borderId="16" xfId="0" applyFont="1" applyFill="1" applyBorder="1" applyAlignment="1">
      <alignment horizontal="left" vertical="top" wrapText="1"/>
    </xf>
    <xf numFmtId="0" fontId="22" fillId="13" borderId="47" xfId="0" applyFont="1" applyFill="1" applyBorder="1" applyAlignment="1">
      <alignment horizontal="left" vertical="top" wrapText="1"/>
    </xf>
    <xf numFmtId="0" fontId="22" fillId="13" borderId="46" xfId="0" applyFont="1" applyFill="1" applyBorder="1" applyAlignment="1">
      <alignment horizontal="left" vertical="top" wrapText="1"/>
    </xf>
    <xf numFmtId="0" fontId="22" fillId="13" borderId="0" xfId="0" applyFont="1" applyFill="1" applyAlignment="1">
      <alignment horizontal="left" vertical="top" wrapText="1"/>
    </xf>
    <xf numFmtId="0" fontId="22" fillId="13" borderId="48" xfId="0" applyFont="1" applyFill="1" applyBorder="1" applyAlignment="1">
      <alignment horizontal="left" vertical="top" wrapText="1"/>
    </xf>
    <xf numFmtId="0" fontId="22" fillId="13" borderId="65" xfId="0" applyFont="1" applyFill="1" applyBorder="1" applyAlignment="1">
      <alignment horizontal="left" vertical="top" wrapText="1"/>
    </xf>
    <xf numFmtId="0" fontId="22" fillId="13" borderId="66" xfId="0" applyFont="1" applyFill="1" applyBorder="1" applyAlignment="1">
      <alignment horizontal="left" vertical="top" wrapText="1"/>
    </xf>
    <xf numFmtId="0" fontId="22" fillId="13" borderId="39" xfId="0" applyFont="1" applyFill="1" applyBorder="1" applyAlignment="1">
      <alignment horizontal="left" vertical="top" wrapText="1"/>
    </xf>
    <xf numFmtId="49" fontId="0" fillId="9" borderId="44" xfId="0" applyNumberFormat="1" applyFill="1" applyBorder="1" applyAlignment="1" applyProtection="1">
      <alignment horizontal="center" vertical="center"/>
      <protection locked="0"/>
    </xf>
    <xf numFmtId="49" fontId="0" fillId="9" borderId="57" xfId="0" applyNumberFormat="1" applyFill="1" applyBorder="1" applyAlignment="1" applyProtection="1">
      <alignment horizontal="center" vertical="center"/>
      <protection locked="0"/>
    </xf>
    <xf numFmtId="49" fontId="0" fillId="9" borderId="58" xfId="0" applyNumberFormat="1" applyFill="1" applyBorder="1" applyAlignment="1" applyProtection="1">
      <alignment horizontal="center" vertical="center"/>
      <protection locked="0"/>
    </xf>
    <xf numFmtId="0" fontId="33" fillId="13" borderId="45" xfId="0" applyFont="1" applyFill="1" applyBorder="1" applyAlignment="1">
      <alignment horizontal="left" vertical="center" wrapText="1"/>
    </xf>
    <xf numFmtId="0" fontId="33" fillId="13" borderId="16" xfId="0" applyFont="1" applyFill="1" applyBorder="1" applyAlignment="1">
      <alignment horizontal="left" vertical="center" wrapText="1"/>
    </xf>
    <xf numFmtId="0" fontId="33" fillId="13" borderId="47" xfId="0" applyFont="1" applyFill="1" applyBorder="1" applyAlignment="1">
      <alignment horizontal="left" vertical="center" wrapText="1"/>
    </xf>
    <xf numFmtId="0" fontId="33" fillId="13" borderId="65" xfId="0" applyFont="1" applyFill="1" applyBorder="1" applyAlignment="1">
      <alignment horizontal="left" vertical="center" wrapText="1"/>
    </xf>
    <xf numFmtId="0" fontId="33" fillId="13" borderId="66" xfId="0" applyFont="1" applyFill="1" applyBorder="1" applyAlignment="1">
      <alignment horizontal="left" vertical="center" wrapText="1"/>
    </xf>
    <xf numFmtId="0" fontId="33" fillId="13" borderId="39" xfId="0" applyFont="1" applyFill="1" applyBorder="1" applyAlignment="1">
      <alignment horizontal="left" vertical="center" wrapText="1"/>
    </xf>
    <xf numFmtId="49" fontId="0" fillId="9" borderId="42" xfId="0" applyNumberFormat="1" applyFill="1" applyBorder="1" applyAlignment="1" applyProtection="1">
      <alignment horizontal="left" vertical="center"/>
      <protection locked="0"/>
    </xf>
    <xf numFmtId="49" fontId="0" fillId="9" borderId="51" xfId="0" applyNumberFormat="1" applyFill="1" applyBorder="1" applyAlignment="1" applyProtection="1">
      <alignment horizontal="left" vertical="center"/>
      <protection locked="0"/>
    </xf>
    <xf numFmtId="49" fontId="0" fillId="9" borderId="52" xfId="0" applyNumberFormat="1" applyFill="1" applyBorder="1" applyAlignment="1" applyProtection="1">
      <alignment horizontal="left" vertical="center"/>
      <protection locked="0"/>
    </xf>
    <xf numFmtId="0" fontId="34" fillId="0" borderId="17" xfId="0" applyFont="1" applyBorder="1" applyAlignment="1">
      <alignment horizontal="center" vertical="center"/>
    </xf>
    <xf numFmtId="0" fontId="34"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7" borderId="54" xfId="0" applyFill="1" applyBorder="1" applyAlignment="1">
      <alignment horizontal="center" vertical="center"/>
    </xf>
    <xf numFmtId="0" fontId="0" fillId="7" borderId="1" xfId="0" applyFill="1" applyBorder="1" applyAlignment="1">
      <alignment horizontal="center" vertical="center"/>
    </xf>
    <xf numFmtId="0" fontId="0" fillId="7" borderId="64" xfId="0" applyFill="1" applyBorder="1" applyAlignment="1">
      <alignment horizontal="center" vertical="center"/>
    </xf>
    <xf numFmtId="0" fontId="0" fillId="7" borderId="56" xfId="0" applyFill="1" applyBorder="1" applyAlignment="1">
      <alignment horizontal="center" vertical="center"/>
    </xf>
    <xf numFmtId="0" fontId="0" fillId="0" borderId="0" xfId="0" applyAlignment="1">
      <alignment horizontal="right" vertical="center"/>
    </xf>
    <xf numFmtId="49" fontId="40" fillId="0" borderId="69" xfId="0" applyNumberFormat="1" applyFont="1" applyBorder="1" applyAlignment="1">
      <alignment horizontal="left" vertical="center" shrinkToFit="1"/>
    </xf>
  </cellXfs>
  <cellStyles count="3">
    <cellStyle name="標準" xfId="0" builtinId="0"/>
    <cellStyle name="標準 2" xfId="1" xr:uid="{00000000-0005-0000-0000-000001000000}"/>
    <cellStyle name="標準_団体" xfId="2" xr:uid="{00000000-0005-0000-0000-000002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heetViews>
  <sheetFormatPr defaultColWidth="9" defaultRowHeight="17.649999999999999"/>
  <cols>
    <col min="1" max="1" width="3.875" style="79" customWidth="1"/>
    <col min="2" max="3" width="4.375" style="79" customWidth="1"/>
    <col min="4" max="4" width="97.75" style="79" customWidth="1"/>
    <col min="5" max="6" width="4.375" style="79" customWidth="1"/>
    <col min="7" max="16384" width="9" style="79"/>
  </cols>
  <sheetData>
    <row r="2" spans="2:6">
      <c r="B2" s="158" t="s">
        <v>0</v>
      </c>
      <c r="C2" s="158"/>
      <c r="D2" s="158"/>
      <c r="E2" s="158"/>
      <c r="F2" s="78"/>
    </row>
    <row r="3" spans="2:6">
      <c r="B3" s="80"/>
      <c r="C3" s="80"/>
      <c r="D3" s="80"/>
      <c r="E3" s="80"/>
      <c r="F3" s="80"/>
    </row>
    <row r="4" spans="2:6">
      <c r="C4" s="159" t="s">
        <v>1</v>
      </c>
      <c r="D4" s="159"/>
      <c r="E4" s="159"/>
    </row>
    <row r="5" spans="2:6">
      <c r="D5" s="79" t="s">
        <v>2</v>
      </c>
    </row>
    <row r="6" spans="2:6">
      <c r="D6" s="79" t="s">
        <v>3</v>
      </c>
    </row>
    <row r="7" spans="2:6">
      <c r="D7" s="79" t="s">
        <v>4</v>
      </c>
    </row>
    <row r="8" spans="2:6">
      <c r="C8" s="159" t="s">
        <v>5</v>
      </c>
      <c r="D8" s="159"/>
      <c r="E8" s="159"/>
    </row>
    <row r="9" spans="2:6">
      <c r="D9" s="79" t="s">
        <v>6</v>
      </c>
    </row>
    <row r="10" spans="2:6">
      <c r="D10" s="79" t="s">
        <v>7</v>
      </c>
    </row>
    <row r="11" spans="2:6">
      <c r="D11" s="79" t="s">
        <v>8</v>
      </c>
    </row>
    <row r="12" spans="2:6">
      <c r="D12" s="79" t="s">
        <v>9</v>
      </c>
    </row>
    <row r="13" spans="2:6">
      <c r="D13" s="79" t="s">
        <v>10</v>
      </c>
    </row>
    <row r="14" spans="2:6">
      <c r="D14" s="79" t="s">
        <v>11</v>
      </c>
    </row>
    <row r="15" spans="2:6">
      <c r="D15" s="79" t="s">
        <v>12</v>
      </c>
    </row>
    <row r="16" spans="2:6">
      <c r="D16" s="79" t="s">
        <v>13</v>
      </c>
    </row>
    <row r="17" spans="3:5">
      <c r="D17" s="79" t="s">
        <v>14</v>
      </c>
    </row>
    <row r="18" spans="3:5">
      <c r="C18" s="159" t="s">
        <v>15</v>
      </c>
      <c r="D18" s="159"/>
      <c r="E18" s="159"/>
    </row>
    <row r="19" spans="3:5">
      <c r="D19" s="79" t="s">
        <v>16</v>
      </c>
    </row>
    <row r="20" spans="3:5">
      <c r="D20" s="79" t="s">
        <v>17</v>
      </c>
    </row>
    <row r="21" spans="3:5">
      <c r="D21" s="79" t="s">
        <v>18</v>
      </c>
    </row>
    <row r="22" spans="3:5">
      <c r="D22" s="79" t="s">
        <v>19</v>
      </c>
    </row>
    <row r="23" spans="3:5">
      <c r="D23" s="79" t="s">
        <v>20</v>
      </c>
    </row>
    <row r="24" spans="3:5">
      <c r="C24" s="79" t="s">
        <v>21</v>
      </c>
      <c r="D24" s="79" t="s">
        <v>22</v>
      </c>
    </row>
    <row r="25" spans="3:5">
      <c r="D25" s="79" t="s">
        <v>23</v>
      </c>
    </row>
    <row r="26" spans="3:5">
      <c r="D26" s="79" t="s">
        <v>24</v>
      </c>
    </row>
    <row r="27" spans="3:5">
      <c r="D27" s="79" t="s">
        <v>25</v>
      </c>
    </row>
    <row r="28" spans="3:5">
      <c r="D28" s="79" t="s">
        <v>26</v>
      </c>
    </row>
    <row r="29" spans="3:5">
      <c r="D29" s="79" t="s">
        <v>27</v>
      </c>
    </row>
    <row r="30" spans="3:5">
      <c r="D30" s="79" t="s">
        <v>28</v>
      </c>
    </row>
    <row r="31" spans="3:5">
      <c r="D31" s="79" t="s">
        <v>29</v>
      </c>
    </row>
    <row r="32" spans="3:5">
      <c r="D32" s="79" t="s">
        <v>30</v>
      </c>
    </row>
    <row r="33" spans="4:4">
      <c r="D33" s="79" t="s">
        <v>31</v>
      </c>
    </row>
    <row r="34" spans="4:4">
      <c r="D34" s="79" t="s">
        <v>32</v>
      </c>
    </row>
    <row r="35" spans="4:4">
      <c r="D35" s="79" t="s">
        <v>33</v>
      </c>
    </row>
  </sheetData>
  <mergeCells count="4">
    <mergeCell ref="B2:E2"/>
    <mergeCell ref="C4:E4"/>
    <mergeCell ref="C8:E8"/>
    <mergeCell ref="C18:E1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E117"/>
  <sheetViews>
    <sheetView tabSelected="1" topLeftCell="B1" zoomScaleNormal="100" workbookViewId="0">
      <selection activeCell="B1" sqref="B1:F1"/>
    </sheetView>
  </sheetViews>
  <sheetFormatPr defaultRowHeight="12.7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125" customWidth="1"/>
    <col min="11" max="12" width="13" style="7" hidden="1" customWidth="1"/>
    <col min="13" max="13" width="6.375" style="7" hidden="1" customWidth="1"/>
    <col min="14" max="14" width="2.375" style="7" hidden="1" customWidth="1"/>
    <col min="15" max="15" width="5" style="7" hidden="1" customWidth="1"/>
    <col min="16" max="16" width="11.75" style="101" customWidth="1"/>
    <col min="17" max="17" width="1.375" customWidth="1"/>
    <col min="18" max="18" width="11.75" style="101" customWidth="1"/>
    <col min="19" max="19" width="9" style="1" customWidth="1"/>
    <col min="20" max="20" width="31.875" style="1" customWidth="1"/>
    <col min="21" max="23" width="9" style="1" customWidth="1"/>
    <col min="24" max="30" width="7.5" customWidth="1"/>
  </cols>
  <sheetData>
    <row r="1" spans="1:31" ht="25.5" customHeight="1" thickBot="1">
      <c r="B1" s="170" t="s">
        <v>34</v>
      </c>
      <c r="C1" s="170"/>
      <c r="D1" s="170"/>
      <c r="E1" s="170"/>
      <c r="F1" s="170"/>
      <c r="G1" s="167" t="s">
        <v>35</v>
      </c>
      <c r="H1" s="167"/>
      <c r="I1" s="167"/>
      <c r="P1" s="100"/>
      <c r="Q1" s="24"/>
      <c r="R1" s="100"/>
      <c r="S1" s="24"/>
      <c r="T1" s="24"/>
      <c r="U1" s="24"/>
      <c r="V1" s="24"/>
      <c r="W1" s="24"/>
      <c r="X1" s="24"/>
      <c r="Y1" s="24"/>
      <c r="Z1" s="24"/>
    </row>
    <row r="2" spans="1:31" ht="6.75" customHeight="1" thickTop="1" thickBot="1">
      <c r="P2" s="100"/>
      <c r="Q2" s="24"/>
      <c r="R2" s="100"/>
      <c r="S2" s="24"/>
      <c r="T2" s="24"/>
      <c r="U2" s="24"/>
      <c r="V2" s="24"/>
      <c r="W2" s="24"/>
      <c r="X2" s="24"/>
      <c r="Y2" s="24"/>
      <c r="Z2" s="24"/>
    </row>
    <row r="3" spans="1:31" ht="27" customHeight="1">
      <c r="B3" s="213" t="s">
        <v>36</v>
      </c>
      <c r="C3" s="214"/>
      <c r="D3" s="171" t="s">
        <v>37</v>
      </c>
      <c r="E3" s="172"/>
      <c r="F3" s="171" t="s">
        <v>38</v>
      </c>
      <c r="G3" s="173"/>
      <c r="H3" s="172" t="s">
        <v>39</v>
      </c>
      <c r="I3" s="174"/>
      <c r="P3" s="192" t="s">
        <v>40</v>
      </c>
      <c r="Q3" s="193"/>
      <c r="R3" s="193"/>
      <c r="S3" s="193"/>
      <c r="T3" s="194"/>
      <c r="U3" s="119"/>
      <c r="V3" s="27"/>
      <c r="W3" s="27"/>
      <c r="X3" s="28"/>
      <c r="Y3" s="27"/>
      <c r="Z3" s="27"/>
    </row>
    <row r="4" spans="1:31" ht="27" customHeight="1">
      <c r="B4" s="179"/>
      <c r="C4" s="180"/>
      <c r="D4" s="181"/>
      <c r="E4" s="182"/>
      <c r="F4" s="181"/>
      <c r="G4" s="183"/>
      <c r="H4" s="181"/>
      <c r="I4" s="184"/>
      <c r="P4" s="195"/>
      <c r="Q4" s="196"/>
      <c r="R4" s="196"/>
      <c r="S4" s="196"/>
      <c r="T4" s="197"/>
      <c r="U4" s="119"/>
      <c r="V4" s="24"/>
      <c r="W4" s="24"/>
      <c r="X4" s="24"/>
      <c r="Y4" s="24"/>
      <c r="Z4" s="27"/>
    </row>
    <row r="5" spans="1:31" ht="27" customHeight="1">
      <c r="B5" s="175" t="s">
        <v>41</v>
      </c>
      <c r="C5" s="22" t="s">
        <v>42</v>
      </c>
      <c r="D5" s="177"/>
      <c r="E5" s="178"/>
      <c r="F5" s="2" t="s">
        <v>43</v>
      </c>
      <c r="G5" s="210"/>
      <c r="H5" s="211"/>
      <c r="I5" s="212"/>
      <c r="P5" s="195"/>
      <c r="Q5" s="196"/>
      <c r="R5" s="196"/>
      <c r="S5" s="196"/>
      <c r="T5" s="197"/>
      <c r="U5" s="119"/>
      <c r="V5" s="24"/>
      <c r="W5" s="24"/>
      <c r="X5" s="24"/>
      <c r="Y5" s="24"/>
      <c r="Z5" s="27"/>
    </row>
    <row r="6" spans="1:31" ht="27" customHeight="1" thickBot="1">
      <c r="B6" s="176"/>
      <c r="C6" s="144" t="s">
        <v>44</v>
      </c>
      <c r="D6" s="201"/>
      <c r="E6" s="202"/>
      <c r="F6" s="202"/>
      <c r="G6" s="151" t="s">
        <v>45</v>
      </c>
      <c r="H6" s="201"/>
      <c r="I6" s="203"/>
      <c r="P6" s="195"/>
      <c r="Q6" s="196"/>
      <c r="R6" s="196"/>
      <c r="S6" s="196"/>
      <c r="T6" s="197"/>
      <c r="U6" s="119"/>
      <c r="V6" s="24"/>
      <c r="W6" s="24"/>
      <c r="X6" s="24"/>
      <c r="Y6" s="24"/>
      <c r="Z6" s="27"/>
    </row>
    <row r="7" spans="1:31" ht="27" customHeight="1" thickBot="1">
      <c r="B7" s="117" t="s">
        <v>46</v>
      </c>
      <c r="C7" s="6"/>
      <c r="D7" s="7"/>
      <c r="E7" s="7"/>
      <c r="F7" s="6"/>
      <c r="G7" s="5"/>
      <c r="H7" s="6"/>
      <c r="I7" s="150" t="s">
        <v>47</v>
      </c>
      <c r="P7" s="195"/>
      <c r="Q7" s="196"/>
      <c r="R7" s="196"/>
      <c r="S7" s="196"/>
      <c r="T7" s="197"/>
      <c r="U7" s="28"/>
      <c r="V7" s="28"/>
      <c r="W7" s="28"/>
      <c r="X7" s="28"/>
      <c r="Y7" s="28"/>
      <c r="Z7" s="29"/>
    </row>
    <row r="8" spans="1:31" ht="27" customHeight="1">
      <c r="B8" s="168" t="s">
        <v>48</v>
      </c>
      <c r="C8" s="169"/>
      <c r="D8" s="8"/>
      <c r="E8" s="138" t="s">
        <v>49</v>
      </c>
      <c r="G8" s="147" t="s">
        <v>50</v>
      </c>
      <c r="H8" s="148" t="s">
        <v>51</v>
      </c>
      <c r="I8" s="149" t="s">
        <v>52</v>
      </c>
      <c r="P8" s="195"/>
      <c r="Q8" s="196"/>
      <c r="R8" s="196"/>
      <c r="S8" s="196"/>
      <c r="T8" s="197"/>
      <c r="U8" s="28"/>
      <c r="V8" s="28"/>
      <c r="W8" s="47"/>
      <c r="X8" s="47"/>
      <c r="Y8" s="47"/>
      <c r="Z8" s="48"/>
      <c r="AA8" s="48"/>
      <c r="AB8" s="48"/>
      <c r="AC8" s="48"/>
      <c r="AD8" s="48"/>
      <c r="AE8" s="48"/>
    </row>
    <row r="9" spans="1:31" ht="27" customHeight="1" thickBot="1">
      <c r="B9" s="9">
        <f>SUM(A15+A35+A55+A75+A95)</f>
        <v>0</v>
      </c>
      <c r="C9" s="10">
        <f>SUM(A16+A36+A56+A76+A96)</f>
        <v>0</v>
      </c>
      <c r="D9" s="8"/>
      <c r="E9" s="86">
        <v>700</v>
      </c>
      <c r="G9" s="53">
        <f>C9*E9</f>
        <v>0</v>
      </c>
      <c r="H9" s="52">
        <f>リレー申込票!I6</f>
        <v>0</v>
      </c>
      <c r="I9" s="12">
        <f>SUM(G9+H9)</f>
        <v>0</v>
      </c>
      <c r="P9" s="195"/>
      <c r="Q9" s="196"/>
      <c r="R9" s="196"/>
      <c r="S9" s="196"/>
      <c r="T9" s="197"/>
      <c r="U9" s="28"/>
      <c r="V9" s="28"/>
      <c r="W9" s="47"/>
      <c r="X9" s="48"/>
      <c r="Y9" s="48"/>
      <c r="Z9" s="48"/>
      <c r="AA9" s="48"/>
      <c r="AB9" s="48"/>
      <c r="AC9" s="48"/>
      <c r="AD9" s="48"/>
      <c r="AE9" s="48"/>
    </row>
    <row r="10" spans="1:31" ht="6.75" customHeight="1" thickBot="1">
      <c r="B10" s="5"/>
      <c r="G10" s="5"/>
      <c r="P10" s="195"/>
      <c r="Q10" s="196"/>
      <c r="R10" s="196"/>
      <c r="S10" s="196"/>
      <c r="T10" s="197"/>
      <c r="W10" s="47"/>
      <c r="X10" s="48"/>
      <c r="Y10" s="48"/>
      <c r="Z10" s="48"/>
      <c r="AA10" s="48"/>
      <c r="AB10" s="48"/>
      <c r="AC10" s="48"/>
      <c r="AD10" s="48"/>
      <c r="AE10" s="48"/>
    </row>
    <row r="11" spans="1:31" ht="26.25" customHeight="1">
      <c r="B11" s="185" t="s">
        <v>53</v>
      </c>
      <c r="C11" s="186" t="s">
        <v>54</v>
      </c>
      <c r="D11" s="188" t="s">
        <v>55</v>
      </c>
      <c r="E11" s="3" t="s">
        <v>42</v>
      </c>
      <c r="F11" s="215" t="s">
        <v>56</v>
      </c>
      <c r="G11" s="188" t="s">
        <v>57</v>
      </c>
      <c r="H11" s="188"/>
      <c r="I11" s="189"/>
      <c r="P11" s="195"/>
      <c r="Q11" s="196"/>
      <c r="R11" s="196"/>
      <c r="S11" s="196"/>
      <c r="T11" s="197"/>
      <c r="W11" s="49"/>
      <c r="X11" s="49"/>
      <c r="Y11" s="49"/>
      <c r="Z11" s="48"/>
      <c r="AA11" s="48"/>
      <c r="AB11" s="48"/>
      <c r="AC11" s="48"/>
      <c r="AD11" s="48"/>
      <c r="AE11" s="48"/>
    </row>
    <row r="12" spans="1:31" ht="26.25" customHeight="1" thickBot="1">
      <c r="B12" s="176"/>
      <c r="C12" s="187"/>
      <c r="D12" s="187"/>
      <c r="E12" s="17" t="s">
        <v>58</v>
      </c>
      <c r="F12" s="216"/>
      <c r="G12" s="190" t="s">
        <v>59</v>
      </c>
      <c r="H12" s="187"/>
      <c r="I12" s="191"/>
      <c r="P12" s="198"/>
      <c r="Q12" s="199"/>
      <c r="R12" s="199"/>
      <c r="S12" s="199"/>
      <c r="T12" s="200"/>
      <c r="U12" s="7"/>
      <c r="W12" s="47"/>
      <c r="X12" s="48"/>
      <c r="Y12" s="47"/>
      <c r="Z12" s="48"/>
      <c r="AA12" s="48"/>
      <c r="AB12" s="48"/>
      <c r="AC12" s="48"/>
      <c r="AD12" s="48"/>
      <c r="AE12" s="48"/>
    </row>
    <row r="13" spans="1:31" ht="26.25" customHeight="1" thickBot="1">
      <c r="B13" s="219" t="s">
        <v>60</v>
      </c>
      <c r="C13" s="218" t="s">
        <v>61</v>
      </c>
      <c r="D13" s="164" t="s">
        <v>62</v>
      </c>
      <c r="E13" s="54" t="s">
        <v>63</v>
      </c>
      <c r="F13" s="217">
        <v>2</v>
      </c>
      <c r="G13" s="55" t="s">
        <v>64</v>
      </c>
      <c r="H13" s="92" t="s">
        <v>65</v>
      </c>
      <c r="I13" s="94"/>
      <c r="K13" s="7" t="s">
        <v>66</v>
      </c>
      <c r="L13" s="6" t="s">
        <v>67</v>
      </c>
      <c r="M13" s="7" t="s">
        <v>68</v>
      </c>
      <c r="N13" s="7">
        <v>1</v>
      </c>
      <c r="O13" s="7">
        <v>1000</v>
      </c>
      <c r="S13" s="97"/>
      <c r="T13" s="6"/>
      <c r="U13" s="7"/>
      <c r="W13" s="47"/>
      <c r="X13" s="48"/>
      <c r="Y13" s="47"/>
      <c r="Z13" s="48"/>
      <c r="AA13" s="48"/>
      <c r="AB13" s="48"/>
      <c r="AC13" s="48"/>
      <c r="AD13" s="48"/>
      <c r="AE13" s="48"/>
    </row>
    <row r="14" spans="1:31" ht="26.25" customHeight="1">
      <c r="B14" s="220"/>
      <c r="C14" s="165"/>
      <c r="D14" s="165"/>
      <c r="E14" s="56" t="s">
        <v>69</v>
      </c>
      <c r="F14" s="218"/>
      <c r="G14" s="57">
        <v>10129</v>
      </c>
      <c r="H14" s="93">
        <v>471</v>
      </c>
      <c r="I14" s="95"/>
      <c r="K14" s="7" t="s">
        <v>70</v>
      </c>
      <c r="L14" s="7" t="s">
        <v>70</v>
      </c>
      <c r="M14" s="7" t="s">
        <v>71</v>
      </c>
      <c r="N14" s="7">
        <v>2</v>
      </c>
      <c r="O14" s="7">
        <v>700</v>
      </c>
      <c r="P14" s="204" t="s">
        <v>72</v>
      </c>
      <c r="Q14" s="205"/>
      <c r="R14" s="205"/>
      <c r="S14" s="205"/>
      <c r="T14" s="206"/>
      <c r="U14" s="7"/>
      <c r="W14" s="47"/>
      <c r="X14" s="48"/>
      <c r="Y14" s="47"/>
      <c r="Z14" s="48"/>
      <c r="AA14" s="48"/>
      <c r="AB14" s="48"/>
      <c r="AC14" s="48"/>
      <c r="AD14" s="48"/>
      <c r="AE14" s="48"/>
    </row>
    <row r="15" spans="1:31" ht="27" customHeight="1" thickBot="1">
      <c r="A15" s="8">
        <f>COUNTA(E15,E17,E19,E21,E23,E25,E27,E29,E31,E33)</f>
        <v>0</v>
      </c>
      <c r="B15" s="166">
        <v>1</v>
      </c>
      <c r="C15" s="160"/>
      <c r="D15" s="160"/>
      <c r="E15" s="87"/>
      <c r="F15" s="162"/>
      <c r="G15" s="88"/>
      <c r="H15" s="145"/>
      <c r="K15" s="7" t="s">
        <v>73</v>
      </c>
      <c r="L15" s="7" t="s">
        <v>73</v>
      </c>
      <c r="M15" s="7" t="s">
        <v>74</v>
      </c>
      <c r="N15" s="7">
        <v>3</v>
      </c>
      <c r="P15" s="207"/>
      <c r="Q15" s="208"/>
      <c r="R15" s="208"/>
      <c r="S15" s="208"/>
      <c r="T15" s="209"/>
      <c r="U15" s="7"/>
      <c r="W15" s="47"/>
      <c r="X15" s="48"/>
      <c r="Y15" s="47"/>
      <c r="Z15" s="48"/>
      <c r="AA15" s="48"/>
      <c r="AB15" s="48"/>
      <c r="AC15" s="48"/>
      <c r="AD15" s="48"/>
      <c r="AE15" s="48"/>
    </row>
    <row r="16" spans="1:31" ht="27" customHeight="1">
      <c r="A16" s="51">
        <f>COUNTA(G15:I15,G17:I17,G19:I19,G21:I21,G23:I23,G25:I25,G27:I27,G29:I29,G31:I31,G33:I33)</f>
        <v>0</v>
      </c>
      <c r="B16" s="166"/>
      <c r="C16" s="160"/>
      <c r="D16" s="160"/>
      <c r="E16" s="87"/>
      <c r="F16" s="163"/>
      <c r="G16" s="88"/>
      <c r="H16" s="145"/>
      <c r="K16" s="7" t="s">
        <v>75</v>
      </c>
      <c r="L16" s="7" t="s">
        <v>75</v>
      </c>
      <c r="N16" s="7">
        <v>4</v>
      </c>
      <c r="P16" s="102" t="s">
        <v>76</v>
      </c>
      <c r="Q16" s="25"/>
      <c r="S16" s="97"/>
      <c r="T16" s="6"/>
      <c r="U16" s="7"/>
      <c r="W16" s="47"/>
      <c r="X16" s="48"/>
      <c r="Y16" s="47"/>
      <c r="Z16" s="48"/>
      <c r="AA16" s="48"/>
      <c r="AB16" s="48"/>
      <c r="AC16" s="48"/>
      <c r="AD16" s="48"/>
      <c r="AE16" s="48"/>
    </row>
    <row r="17" spans="2:31" ht="27" customHeight="1">
      <c r="B17" s="166">
        <v>2</v>
      </c>
      <c r="C17" s="160"/>
      <c r="D17" s="160"/>
      <c r="E17" s="87"/>
      <c r="F17" s="162"/>
      <c r="G17" s="88"/>
      <c r="H17" s="145"/>
      <c r="K17" s="7" t="s">
        <v>77</v>
      </c>
      <c r="L17" s="7" t="s">
        <v>78</v>
      </c>
      <c r="N17" s="7">
        <v>5</v>
      </c>
      <c r="P17" s="115" t="str">
        <f>K13</f>
        <v>男子</v>
      </c>
      <c r="Q17" s="99"/>
      <c r="R17" s="116" t="str">
        <f t="shared" ref="R17:R29" si="0">L13</f>
        <v>女子</v>
      </c>
      <c r="S17" s="97"/>
      <c r="T17" s="6"/>
      <c r="U17" s="7"/>
      <c r="W17" s="47"/>
      <c r="X17" s="48"/>
      <c r="Y17" s="47"/>
      <c r="Z17" s="48"/>
      <c r="AA17" s="48"/>
      <c r="AB17" s="48"/>
      <c r="AC17" s="48"/>
      <c r="AD17" s="48"/>
      <c r="AE17" s="48"/>
    </row>
    <row r="18" spans="2:31" ht="27" customHeight="1">
      <c r="B18" s="166"/>
      <c r="C18" s="160"/>
      <c r="D18" s="160"/>
      <c r="E18" s="87"/>
      <c r="F18" s="163"/>
      <c r="G18" s="88"/>
      <c r="H18" s="145"/>
      <c r="K18" s="7" t="s">
        <v>79</v>
      </c>
      <c r="L18" s="7" t="s">
        <v>80</v>
      </c>
      <c r="N18" s="7">
        <v>6</v>
      </c>
      <c r="P18" s="112" t="str">
        <f>K14</f>
        <v>100m</v>
      </c>
      <c r="Q18" s="110"/>
      <c r="R18" s="114" t="str">
        <f t="shared" si="0"/>
        <v>100m</v>
      </c>
      <c r="S18" s="97"/>
      <c r="T18" s="6"/>
      <c r="U18" s="7"/>
      <c r="W18" s="47"/>
      <c r="X18" s="48"/>
      <c r="Y18" s="47"/>
      <c r="Z18" s="48"/>
      <c r="AA18" s="48"/>
      <c r="AB18" s="48"/>
      <c r="AC18" s="48"/>
      <c r="AD18" s="48"/>
      <c r="AE18" s="48"/>
    </row>
    <row r="19" spans="2:31" ht="27" customHeight="1">
      <c r="B19" s="166">
        <v>3</v>
      </c>
      <c r="C19" s="160"/>
      <c r="D19" s="160"/>
      <c r="E19" s="87"/>
      <c r="F19" s="162"/>
      <c r="G19" s="88"/>
      <c r="H19" s="145"/>
      <c r="K19" s="7" t="s">
        <v>81</v>
      </c>
      <c r="L19" s="7" t="s">
        <v>82</v>
      </c>
      <c r="P19" s="111" t="str">
        <f>K15</f>
        <v>400m</v>
      </c>
      <c r="Q19" s="110"/>
      <c r="R19" s="113" t="str">
        <f t="shared" si="0"/>
        <v>400m</v>
      </c>
      <c r="S19" s="97"/>
      <c r="T19" s="6"/>
      <c r="U19" s="7"/>
      <c r="W19" s="47"/>
      <c r="X19" s="48"/>
      <c r="Y19" s="47"/>
      <c r="Z19" s="48"/>
      <c r="AA19" s="48"/>
      <c r="AB19" s="48"/>
      <c r="AC19" s="48"/>
      <c r="AD19" s="48"/>
      <c r="AE19" s="48"/>
    </row>
    <row r="20" spans="2:31" ht="27" customHeight="1">
      <c r="B20" s="166"/>
      <c r="C20" s="160"/>
      <c r="D20" s="160"/>
      <c r="E20" s="87"/>
      <c r="F20" s="163"/>
      <c r="G20" s="88"/>
      <c r="H20" s="145"/>
      <c r="K20" s="7" t="s">
        <v>82</v>
      </c>
      <c r="L20" s="7" t="s">
        <v>83</v>
      </c>
      <c r="P20" s="111" t="str">
        <f>K16</f>
        <v>800m</v>
      </c>
      <c r="Q20" s="110"/>
      <c r="R20" s="113" t="str">
        <f t="shared" si="0"/>
        <v>800m</v>
      </c>
      <c r="S20" s="98"/>
      <c r="T20" s="7"/>
      <c r="U20" s="7"/>
      <c r="W20" s="47"/>
      <c r="X20" s="48"/>
      <c r="Y20" s="47"/>
      <c r="Z20" s="48"/>
      <c r="AA20" s="48"/>
      <c r="AB20" s="48"/>
      <c r="AC20" s="48"/>
      <c r="AD20" s="48"/>
      <c r="AE20" s="48"/>
    </row>
    <row r="21" spans="2:31" ht="27" customHeight="1">
      <c r="B21" s="166">
        <v>4</v>
      </c>
      <c r="C21" s="160"/>
      <c r="D21" s="160"/>
      <c r="E21" s="87"/>
      <c r="F21" s="162"/>
      <c r="G21" s="88"/>
      <c r="H21" s="145"/>
      <c r="K21" s="7" t="s">
        <v>83</v>
      </c>
      <c r="L21" s="7" t="s">
        <v>84</v>
      </c>
      <c r="P21" s="111" t="str">
        <f>K17</f>
        <v>1500m</v>
      </c>
      <c r="Q21" s="110"/>
      <c r="R21" s="113" t="str">
        <f t="shared" si="0"/>
        <v>3000m</v>
      </c>
      <c r="S21" s="97"/>
      <c r="T21" s="7"/>
      <c r="U21" s="7"/>
      <c r="W21" s="47"/>
      <c r="X21" s="48"/>
      <c r="Y21" s="48"/>
      <c r="Z21" s="48"/>
      <c r="AA21" s="48"/>
      <c r="AB21" s="48"/>
      <c r="AC21" s="48"/>
      <c r="AD21" s="48"/>
      <c r="AE21" s="48"/>
    </row>
    <row r="22" spans="2:31" ht="27" customHeight="1">
      <c r="B22" s="166"/>
      <c r="C22" s="160"/>
      <c r="D22" s="160"/>
      <c r="E22" s="87"/>
      <c r="F22" s="163"/>
      <c r="G22" s="88"/>
      <c r="H22" s="145"/>
      <c r="K22" s="7" t="s">
        <v>84</v>
      </c>
      <c r="L22" s="7" t="s">
        <v>85</v>
      </c>
      <c r="P22" s="139" t="s">
        <v>79</v>
      </c>
      <c r="Q22" s="110"/>
      <c r="R22" s="140" t="str">
        <f t="shared" si="0"/>
        <v>100mH(0.838m)</v>
      </c>
      <c r="S22" s="97"/>
      <c r="T22" s="7"/>
      <c r="U22" s="7"/>
      <c r="W22" s="47"/>
      <c r="X22" s="48"/>
      <c r="Y22" s="50"/>
      <c r="Z22" s="48"/>
      <c r="AA22" s="48"/>
      <c r="AB22" s="48"/>
      <c r="AC22" s="48"/>
      <c r="AD22" s="48"/>
      <c r="AE22" s="48"/>
    </row>
    <row r="23" spans="2:31" ht="27" customHeight="1">
      <c r="B23" s="166">
        <v>5</v>
      </c>
      <c r="C23" s="160"/>
      <c r="D23" s="160"/>
      <c r="E23" s="87"/>
      <c r="F23" s="162"/>
      <c r="G23" s="88"/>
      <c r="H23" s="145"/>
      <c r="K23" s="7" t="s">
        <v>85</v>
      </c>
      <c r="L23" s="7" t="s">
        <v>86</v>
      </c>
      <c r="P23" s="141" t="str">
        <f t="shared" ref="P23:P32" si="1">K19</f>
        <v>110mH(1.067m)</v>
      </c>
      <c r="Q23" s="110"/>
      <c r="R23" s="140" t="str">
        <f t="shared" si="0"/>
        <v>5000mW</v>
      </c>
      <c r="S23" s="98"/>
      <c r="T23" s="7"/>
      <c r="U23" s="7"/>
      <c r="W23" s="47"/>
      <c r="X23" s="48"/>
      <c r="Y23" s="48"/>
      <c r="Z23" s="48"/>
      <c r="AA23" s="48"/>
      <c r="AB23" s="48"/>
      <c r="AC23" s="48"/>
      <c r="AD23" s="48"/>
      <c r="AE23" s="48"/>
    </row>
    <row r="24" spans="2:31" ht="27" customHeight="1">
      <c r="B24" s="166"/>
      <c r="C24" s="160"/>
      <c r="D24" s="160"/>
      <c r="E24" s="87"/>
      <c r="F24" s="163"/>
      <c r="G24" s="88"/>
      <c r="H24" s="145"/>
      <c r="K24" s="7" t="s">
        <v>87</v>
      </c>
      <c r="L24" s="7" t="s">
        <v>88</v>
      </c>
      <c r="P24" s="141" t="str">
        <f t="shared" si="1"/>
        <v>5000mW</v>
      </c>
      <c r="Q24" s="110"/>
      <c r="R24" s="113" t="str">
        <f t="shared" si="0"/>
        <v>走高跳</v>
      </c>
      <c r="S24" s="98"/>
      <c r="T24" s="7"/>
      <c r="U24" s="7"/>
    </row>
    <row r="25" spans="2:31" ht="27" customHeight="1">
      <c r="B25" s="166">
        <v>6</v>
      </c>
      <c r="C25" s="160"/>
      <c r="D25" s="160"/>
      <c r="E25" s="87"/>
      <c r="F25" s="162"/>
      <c r="G25" s="88"/>
      <c r="H25" s="145"/>
      <c r="K25" s="7" t="s">
        <v>89</v>
      </c>
      <c r="L25" s="7" t="s">
        <v>90</v>
      </c>
      <c r="P25" s="111" t="str">
        <f t="shared" si="1"/>
        <v>走高跳</v>
      </c>
      <c r="Q25" s="110"/>
      <c r="R25" s="113" t="str">
        <f t="shared" si="0"/>
        <v>棒高跳</v>
      </c>
      <c r="S25" s="97"/>
      <c r="T25" s="7"/>
      <c r="U25" s="7"/>
    </row>
    <row r="26" spans="2:31" ht="27" customHeight="1">
      <c r="B26" s="166"/>
      <c r="C26" s="160"/>
      <c r="D26" s="160"/>
      <c r="E26" s="87"/>
      <c r="F26" s="163"/>
      <c r="G26" s="88"/>
      <c r="H26" s="145"/>
      <c r="K26" s="7" t="s">
        <v>91</v>
      </c>
      <c r="P26" s="111" t="str">
        <f t="shared" si="1"/>
        <v>棒高跳</v>
      </c>
      <c r="Q26" s="110"/>
      <c r="R26" s="113" t="str">
        <f t="shared" si="0"/>
        <v>走幅跳</v>
      </c>
      <c r="S26" s="98"/>
      <c r="T26" s="7"/>
      <c r="U26" s="7"/>
    </row>
    <row r="27" spans="2:31" ht="27" customHeight="1">
      <c r="B27" s="166">
        <v>7</v>
      </c>
      <c r="C27" s="160"/>
      <c r="D27" s="160"/>
      <c r="E27" s="87"/>
      <c r="F27" s="162"/>
      <c r="G27" s="88"/>
      <c r="H27" s="145"/>
      <c r="K27" s="7" t="s">
        <v>92</v>
      </c>
      <c r="P27" s="111" t="str">
        <f t="shared" si="1"/>
        <v>走幅跳</v>
      </c>
      <c r="Q27" s="110"/>
      <c r="R27" s="222" t="str">
        <f t="shared" si="0"/>
        <v>砲丸投(4.000kg)</v>
      </c>
      <c r="S27" s="98"/>
      <c r="T27" s="7"/>
      <c r="U27" s="7"/>
      <c r="Y27" s="1"/>
    </row>
    <row r="28" spans="2:31" ht="27" customHeight="1">
      <c r="B28" s="166"/>
      <c r="C28" s="160"/>
      <c r="D28" s="160"/>
      <c r="E28" s="87"/>
      <c r="F28" s="163"/>
      <c r="G28" s="88"/>
      <c r="H28" s="145"/>
      <c r="K28" s="7" t="s">
        <v>93</v>
      </c>
      <c r="P28" s="141" t="str">
        <f t="shared" si="1"/>
        <v>砲丸投(7.260kg)</v>
      </c>
      <c r="Q28" s="110"/>
      <c r="R28" s="113" t="str">
        <f t="shared" si="0"/>
        <v>円盤投(1.000kg)</v>
      </c>
      <c r="S28" s="97"/>
      <c r="T28" s="7"/>
      <c r="U28" s="7"/>
      <c r="Y28" s="1"/>
    </row>
    <row r="29" spans="2:31" ht="27" customHeight="1">
      <c r="B29" s="166">
        <v>8</v>
      </c>
      <c r="C29" s="160"/>
      <c r="D29" s="160"/>
      <c r="E29" s="87"/>
      <c r="F29" s="162"/>
      <c r="G29" s="88"/>
      <c r="H29" s="145"/>
      <c r="P29" s="141" t="str">
        <f t="shared" si="1"/>
        <v>砲丸投(6.000kg)</v>
      </c>
      <c r="Q29" s="110"/>
      <c r="R29" s="143" t="str">
        <f t="shared" si="0"/>
        <v>やり投(600g)</v>
      </c>
      <c r="S29" s="97"/>
      <c r="T29" s="7"/>
      <c r="U29" s="7"/>
      <c r="Y29" s="1"/>
    </row>
    <row r="30" spans="2:31" ht="27" customHeight="1">
      <c r="B30" s="166"/>
      <c r="C30" s="160"/>
      <c r="D30" s="160"/>
      <c r="E30" s="87"/>
      <c r="F30" s="163"/>
      <c r="G30" s="88"/>
      <c r="H30" s="145"/>
      <c r="P30" s="141" t="str">
        <f t="shared" si="1"/>
        <v>円盤投(2.000kg)</v>
      </c>
      <c r="Q30" s="110"/>
      <c r="R30" s="109"/>
      <c r="S30" s="97"/>
      <c r="T30" s="7"/>
      <c r="U30" s="7"/>
      <c r="Y30" s="1"/>
    </row>
    <row r="31" spans="2:31" ht="27" customHeight="1">
      <c r="B31" s="166">
        <v>9</v>
      </c>
      <c r="C31" s="160"/>
      <c r="D31" s="160"/>
      <c r="E31" s="87"/>
      <c r="F31" s="162"/>
      <c r="G31" s="88"/>
      <c r="H31" s="145"/>
      <c r="P31" s="141" t="str">
        <f t="shared" si="1"/>
        <v>円盤投(1.750kg)</v>
      </c>
      <c r="Q31" s="110"/>
      <c r="R31" s="109"/>
      <c r="S31" s="97"/>
      <c r="T31" s="7"/>
      <c r="U31" s="7"/>
      <c r="Y31" s="1"/>
    </row>
    <row r="32" spans="2:31" ht="27" customHeight="1">
      <c r="B32" s="166"/>
      <c r="C32" s="160"/>
      <c r="D32" s="160"/>
      <c r="E32" s="87"/>
      <c r="F32" s="163"/>
      <c r="G32" s="88"/>
      <c r="H32" s="145"/>
      <c r="P32" s="142" t="str">
        <f t="shared" si="1"/>
        <v>やり投(800g)</v>
      </c>
      <c r="Q32" s="110"/>
      <c r="R32" s="118"/>
      <c r="S32" s="97"/>
      <c r="T32" s="7"/>
      <c r="U32" s="7"/>
      <c r="Y32" s="1"/>
    </row>
    <row r="33" spans="1:25" ht="27" customHeight="1">
      <c r="B33" s="166">
        <v>10</v>
      </c>
      <c r="C33" s="160"/>
      <c r="D33" s="160"/>
      <c r="E33" s="87"/>
      <c r="F33" s="160"/>
      <c r="G33" s="88"/>
      <c r="H33" s="145"/>
      <c r="P33" s="103"/>
      <c r="Q33" s="96"/>
      <c r="R33" s="107"/>
      <c r="S33" s="97"/>
      <c r="T33" s="7"/>
      <c r="U33" s="6"/>
    </row>
    <row r="34" spans="1:25" ht="27" customHeight="1" thickBot="1">
      <c r="B34" s="176"/>
      <c r="C34" s="161"/>
      <c r="D34" s="161"/>
      <c r="E34" s="89"/>
      <c r="F34" s="161"/>
      <c r="G34" s="90"/>
      <c r="H34" s="146"/>
      <c r="P34" s="103"/>
      <c r="Q34" s="96"/>
      <c r="R34" s="106"/>
      <c r="S34" s="98"/>
      <c r="T34" s="6"/>
      <c r="U34" s="6"/>
      <c r="Y34" s="1"/>
    </row>
    <row r="35" spans="1:25" ht="27" customHeight="1">
      <c r="A35" s="8">
        <f>COUNTA(E35,E37,E39,E41,E43,E45,E47,E49,E51,E53)</f>
        <v>0</v>
      </c>
      <c r="B35" s="166">
        <v>11</v>
      </c>
      <c r="C35" s="160"/>
      <c r="D35" s="160"/>
      <c r="E35" s="87"/>
      <c r="F35" s="162"/>
      <c r="G35" s="88"/>
      <c r="H35" s="145"/>
      <c r="P35" s="103"/>
      <c r="Q35" s="96"/>
      <c r="R35" s="106"/>
      <c r="S35" s="98"/>
      <c r="T35" s="6"/>
      <c r="U35" s="6"/>
      <c r="V35" s="14"/>
      <c r="W35" s="15"/>
    </row>
    <row r="36" spans="1:25" ht="27" customHeight="1">
      <c r="A36" s="51">
        <f>COUNTA(G35:I35,G37:I37,G39:I39,G41:I41,G43:I43,G45:I45,G47:I47,G49:I49,G51:I51,G53:I53)</f>
        <v>0</v>
      </c>
      <c r="B36" s="166"/>
      <c r="C36" s="160"/>
      <c r="D36" s="160"/>
      <c r="E36" s="87"/>
      <c r="F36" s="163"/>
      <c r="G36" s="88"/>
      <c r="H36" s="145"/>
      <c r="P36" s="103"/>
      <c r="Q36" s="96"/>
      <c r="R36" s="107"/>
      <c r="S36" s="97"/>
      <c r="T36" s="6"/>
      <c r="U36" s="6"/>
      <c r="V36" s="14"/>
      <c r="W36" s="15"/>
    </row>
    <row r="37" spans="1:25" ht="27" customHeight="1">
      <c r="B37" s="166">
        <v>12</v>
      </c>
      <c r="C37" s="160"/>
      <c r="D37" s="160"/>
      <c r="E37" s="87"/>
      <c r="F37" s="162"/>
      <c r="G37" s="88"/>
      <c r="H37" s="145"/>
      <c r="P37" s="103"/>
      <c r="Q37" s="96"/>
      <c r="R37" s="106"/>
      <c r="S37" s="98"/>
      <c r="T37" s="6"/>
      <c r="U37" s="6"/>
      <c r="V37" s="15"/>
      <c r="W37" s="14"/>
    </row>
    <row r="38" spans="1:25" ht="27" customHeight="1">
      <c r="B38" s="166"/>
      <c r="C38" s="160"/>
      <c r="D38" s="160"/>
      <c r="E38" s="87"/>
      <c r="F38" s="163"/>
      <c r="G38" s="88"/>
      <c r="H38" s="145"/>
      <c r="P38" s="103"/>
      <c r="Q38" s="96"/>
      <c r="R38" s="106"/>
      <c r="S38" s="98"/>
      <c r="T38" s="6"/>
      <c r="U38" s="6"/>
      <c r="V38" s="14"/>
      <c r="W38" s="15"/>
    </row>
    <row r="39" spans="1:25" ht="27" customHeight="1">
      <c r="B39" s="166">
        <v>13</v>
      </c>
      <c r="C39" s="160"/>
      <c r="D39" s="160"/>
      <c r="E39" s="87"/>
      <c r="F39" s="162"/>
      <c r="G39" s="88"/>
      <c r="H39" s="145"/>
      <c r="P39" s="103"/>
      <c r="Q39" s="96"/>
      <c r="R39" s="107"/>
      <c r="S39" s="97"/>
      <c r="T39" s="6"/>
      <c r="U39" s="6"/>
      <c r="V39" s="14"/>
      <c r="W39" s="15"/>
    </row>
    <row r="40" spans="1:25" ht="27" customHeight="1">
      <c r="B40" s="166"/>
      <c r="C40" s="160"/>
      <c r="D40" s="160"/>
      <c r="E40" s="87"/>
      <c r="F40" s="163"/>
      <c r="G40" s="88"/>
      <c r="H40" s="145"/>
      <c r="P40" s="103"/>
      <c r="Q40" s="96"/>
      <c r="R40" s="106"/>
      <c r="S40" s="98"/>
      <c r="T40" s="6"/>
      <c r="U40" s="6"/>
      <c r="V40" s="15"/>
      <c r="W40" s="15"/>
    </row>
    <row r="41" spans="1:25" ht="27" customHeight="1">
      <c r="B41" s="166">
        <v>14</v>
      </c>
      <c r="C41" s="160"/>
      <c r="D41" s="160"/>
      <c r="E41" s="87"/>
      <c r="F41" s="162"/>
      <c r="G41" s="88"/>
      <c r="H41" s="145"/>
      <c r="P41" s="103"/>
      <c r="Q41" s="96"/>
      <c r="R41" s="106"/>
      <c r="S41" s="98"/>
      <c r="T41" s="6"/>
      <c r="U41" s="6"/>
      <c r="V41" s="14"/>
      <c r="W41" s="15"/>
    </row>
    <row r="42" spans="1:25" ht="27" customHeight="1">
      <c r="B42" s="166"/>
      <c r="C42" s="160"/>
      <c r="D42" s="160"/>
      <c r="E42" s="87"/>
      <c r="F42" s="163"/>
      <c r="G42" s="88"/>
      <c r="H42" s="145"/>
      <c r="P42" s="103"/>
      <c r="Q42" s="96"/>
      <c r="R42" s="107"/>
      <c r="S42" s="97"/>
      <c r="T42" s="6"/>
      <c r="U42" s="6"/>
      <c r="V42" s="14"/>
      <c r="W42" s="15"/>
    </row>
    <row r="43" spans="1:25" ht="27" customHeight="1">
      <c r="B43" s="166">
        <v>15</v>
      </c>
      <c r="C43" s="160"/>
      <c r="D43" s="160"/>
      <c r="E43" s="87"/>
      <c r="F43" s="162"/>
      <c r="G43" s="88"/>
      <c r="H43" s="145"/>
      <c r="P43" s="103"/>
      <c r="Q43" s="96"/>
      <c r="R43" s="106"/>
      <c r="S43" s="98"/>
      <c r="T43" s="6"/>
      <c r="U43" s="6"/>
      <c r="V43" s="15"/>
      <c r="W43" s="15"/>
    </row>
    <row r="44" spans="1:25" ht="27" customHeight="1">
      <c r="B44" s="166"/>
      <c r="C44" s="160"/>
      <c r="D44" s="160"/>
      <c r="E44" s="87"/>
      <c r="F44" s="163"/>
      <c r="G44" s="88"/>
      <c r="H44" s="145"/>
      <c r="P44" s="104"/>
      <c r="Q44" s="13"/>
      <c r="R44" s="104"/>
      <c r="S44" s="15"/>
      <c r="T44" s="15"/>
      <c r="U44" s="15"/>
      <c r="V44" s="15"/>
      <c r="W44" s="15"/>
    </row>
    <row r="45" spans="1:25" ht="27" customHeight="1">
      <c r="B45" s="166">
        <v>16</v>
      </c>
      <c r="C45" s="160"/>
      <c r="D45" s="160"/>
      <c r="E45" s="87"/>
      <c r="F45" s="162"/>
      <c r="G45" s="88"/>
      <c r="H45" s="145"/>
      <c r="P45" s="105"/>
      <c r="Q45" s="16"/>
      <c r="R45" s="104"/>
      <c r="S45" s="15"/>
      <c r="T45" s="15"/>
      <c r="U45" s="15"/>
      <c r="V45" s="14"/>
      <c r="W45" s="15"/>
    </row>
    <row r="46" spans="1:25" ht="27" customHeight="1">
      <c r="B46" s="166"/>
      <c r="C46" s="160"/>
      <c r="D46" s="160"/>
      <c r="E46" s="87"/>
      <c r="F46" s="163"/>
      <c r="G46" s="88"/>
      <c r="H46" s="145"/>
      <c r="P46" s="104"/>
      <c r="Q46" s="13"/>
      <c r="R46" s="104"/>
      <c r="S46" s="15"/>
      <c r="T46" s="15"/>
      <c r="U46" s="15"/>
      <c r="V46" s="15"/>
      <c r="W46" s="15"/>
    </row>
    <row r="47" spans="1:25" ht="27" customHeight="1">
      <c r="B47" s="166">
        <v>17</v>
      </c>
      <c r="C47" s="160"/>
      <c r="D47" s="160"/>
      <c r="E47" s="87"/>
      <c r="F47" s="162"/>
      <c r="G47" s="88"/>
      <c r="H47" s="145"/>
      <c r="P47" s="104"/>
      <c r="Q47" s="13"/>
      <c r="R47" s="108"/>
      <c r="S47" s="15"/>
      <c r="T47" s="15"/>
      <c r="U47" s="15"/>
      <c r="V47" s="14"/>
      <c r="W47" s="15"/>
    </row>
    <row r="48" spans="1:25" ht="27" customHeight="1">
      <c r="B48" s="166"/>
      <c r="C48" s="160"/>
      <c r="D48" s="160"/>
      <c r="E48" s="87"/>
      <c r="F48" s="163"/>
      <c r="G48" s="88"/>
      <c r="H48" s="145"/>
      <c r="P48" s="104"/>
      <c r="Q48" s="13"/>
      <c r="R48" s="104"/>
      <c r="S48" s="15"/>
      <c r="T48" s="15"/>
      <c r="U48" s="15"/>
      <c r="V48" s="15"/>
      <c r="W48" s="15"/>
    </row>
    <row r="49" spans="1:23" ht="27" customHeight="1">
      <c r="B49" s="166">
        <v>18</v>
      </c>
      <c r="C49" s="160"/>
      <c r="D49" s="160"/>
      <c r="E49" s="87"/>
      <c r="F49" s="162"/>
      <c r="G49" s="88"/>
      <c r="H49" s="145"/>
      <c r="P49" s="104"/>
      <c r="Q49" s="13"/>
      <c r="R49" s="104"/>
      <c r="S49" s="15"/>
      <c r="T49" s="15"/>
      <c r="U49" s="14"/>
      <c r="V49" s="14"/>
      <c r="W49" s="15"/>
    </row>
    <row r="50" spans="1:23" ht="27" customHeight="1">
      <c r="B50" s="166"/>
      <c r="C50" s="160"/>
      <c r="D50" s="160"/>
      <c r="E50" s="87"/>
      <c r="F50" s="163"/>
      <c r="G50" s="88"/>
      <c r="H50" s="145"/>
      <c r="P50" s="104"/>
      <c r="Q50" s="13"/>
      <c r="R50" s="104"/>
      <c r="S50" s="15"/>
      <c r="T50" s="15"/>
      <c r="U50" s="15"/>
      <c r="V50" s="14"/>
      <c r="W50" s="15"/>
    </row>
    <row r="51" spans="1:23" ht="27" customHeight="1">
      <c r="B51" s="166">
        <v>19</v>
      </c>
      <c r="C51" s="160"/>
      <c r="D51" s="160"/>
      <c r="E51" s="87"/>
      <c r="F51" s="162"/>
      <c r="G51" s="88"/>
      <c r="H51" s="145"/>
      <c r="P51" s="104"/>
      <c r="Q51" s="13"/>
      <c r="R51" s="104"/>
      <c r="S51" s="15"/>
      <c r="T51" s="15"/>
      <c r="U51" s="15"/>
      <c r="V51" s="14"/>
      <c r="W51" s="15"/>
    </row>
    <row r="52" spans="1:23" ht="27" customHeight="1">
      <c r="B52" s="166"/>
      <c r="C52" s="160"/>
      <c r="D52" s="160"/>
      <c r="E52" s="87"/>
      <c r="F52" s="163"/>
      <c r="G52" s="88"/>
      <c r="H52" s="145"/>
      <c r="P52" s="104"/>
      <c r="Q52" s="13"/>
      <c r="R52" s="104"/>
      <c r="S52" s="15"/>
      <c r="T52" s="15"/>
      <c r="U52" s="15"/>
      <c r="V52" s="14"/>
      <c r="W52" s="15"/>
    </row>
    <row r="53" spans="1:23" ht="27" customHeight="1">
      <c r="B53" s="166">
        <v>20</v>
      </c>
      <c r="C53" s="160"/>
      <c r="D53" s="160"/>
      <c r="E53" s="87"/>
      <c r="F53" s="160"/>
      <c r="G53" s="88"/>
      <c r="H53" s="145"/>
      <c r="P53" s="104"/>
      <c r="Q53" s="13"/>
      <c r="R53" s="104"/>
      <c r="S53" s="14"/>
      <c r="T53" s="14"/>
      <c r="U53" s="15"/>
      <c r="V53" s="14"/>
      <c r="W53" s="15"/>
    </row>
    <row r="54" spans="1:23" ht="27" customHeight="1" thickBot="1">
      <c r="B54" s="176"/>
      <c r="C54" s="161"/>
      <c r="D54" s="161"/>
      <c r="E54" s="89"/>
      <c r="F54" s="161"/>
      <c r="G54" s="90"/>
      <c r="H54" s="146"/>
      <c r="P54" s="104"/>
      <c r="Q54" s="13"/>
      <c r="R54" s="104"/>
      <c r="S54" s="14"/>
      <c r="T54" s="14"/>
      <c r="U54" s="15"/>
      <c r="V54" s="14"/>
      <c r="W54" s="15"/>
    </row>
    <row r="55" spans="1:23" ht="27" customHeight="1">
      <c r="A55" s="8">
        <f>COUNTA(E55,E57,E59,E61,E63,E65,E67,E69,E71,E73)</f>
        <v>0</v>
      </c>
      <c r="B55" s="166">
        <v>21</v>
      </c>
      <c r="C55" s="160"/>
      <c r="D55" s="160"/>
      <c r="E55" s="87"/>
      <c r="F55" s="162"/>
      <c r="G55" s="88"/>
      <c r="H55" s="145"/>
      <c r="P55" s="104"/>
      <c r="Q55" s="13"/>
      <c r="R55" s="104"/>
      <c r="S55" s="15"/>
      <c r="T55" s="15"/>
      <c r="U55" s="15"/>
      <c r="V55" s="14"/>
      <c r="W55" s="15"/>
    </row>
    <row r="56" spans="1:23" ht="27" customHeight="1">
      <c r="A56" s="51">
        <f>COUNTA(G55:I55,G57:I57,G59:I59,G61:I61,G63:I63,G65:I65,G67:I67,G69:I69,G71:I71,G73:I73)</f>
        <v>0</v>
      </c>
      <c r="B56" s="166"/>
      <c r="C56" s="160"/>
      <c r="D56" s="160"/>
      <c r="E56" s="87"/>
      <c r="F56" s="163"/>
      <c r="G56" s="88"/>
      <c r="H56" s="145"/>
      <c r="P56" s="104"/>
      <c r="Q56" s="13"/>
      <c r="R56" s="104"/>
      <c r="S56" s="15"/>
      <c r="T56" s="15"/>
      <c r="U56" s="15"/>
      <c r="V56" s="14"/>
      <c r="W56" s="15"/>
    </row>
    <row r="57" spans="1:23" ht="27" customHeight="1">
      <c r="B57" s="166">
        <v>22</v>
      </c>
      <c r="C57" s="160"/>
      <c r="D57" s="160"/>
      <c r="E57" s="87"/>
      <c r="F57" s="162"/>
      <c r="G57" s="88"/>
      <c r="H57" s="145"/>
      <c r="P57" s="104"/>
      <c r="Q57" s="13"/>
      <c r="R57" s="108"/>
      <c r="S57" s="15"/>
      <c r="T57" s="15"/>
      <c r="U57" s="14"/>
      <c r="V57" s="15"/>
      <c r="W57" s="14"/>
    </row>
    <row r="58" spans="1:23" ht="27" customHeight="1">
      <c r="B58" s="166"/>
      <c r="C58" s="160"/>
      <c r="D58" s="160"/>
      <c r="E58" s="87"/>
      <c r="F58" s="163"/>
      <c r="G58" s="88"/>
      <c r="H58" s="145"/>
      <c r="P58" s="104"/>
      <c r="Q58" s="13"/>
      <c r="R58" s="104"/>
      <c r="S58" s="15"/>
      <c r="T58" s="15"/>
      <c r="U58" s="15"/>
      <c r="V58" s="14"/>
      <c r="W58" s="15"/>
    </row>
    <row r="59" spans="1:23" ht="27" customHeight="1">
      <c r="B59" s="166">
        <v>23</v>
      </c>
      <c r="C59" s="160"/>
      <c r="D59" s="160"/>
      <c r="E59" s="87"/>
      <c r="F59" s="162"/>
      <c r="G59" s="88"/>
      <c r="H59" s="145"/>
      <c r="P59" s="104"/>
      <c r="Q59" s="13"/>
      <c r="R59" s="108"/>
      <c r="S59" s="15"/>
      <c r="T59" s="15"/>
      <c r="U59" s="15"/>
      <c r="V59" s="14"/>
      <c r="W59" s="15"/>
    </row>
    <row r="60" spans="1:23" ht="27" customHeight="1">
      <c r="B60" s="166"/>
      <c r="C60" s="160"/>
      <c r="D60" s="160"/>
      <c r="E60" s="87"/>
      <c r="F60" s="163"/>
      <c r="G60" s="88"/>
      <c r="H60" s="145"/>
      <c r="P60" s="104"/>
      <c r="Q60" s="13"/>
      <c r="R60" s="104"/>
      <c r="S60" s="15"/>
      <c r="T60" s="15"/>
      <c r="U60" s="15"/>
      <c r="V60" s="15"/>
      <c r="W60" s="15"/>
    </row>
    <row r="61" spans="1:23" ht="27" customHeight="1">
      <c r="B61" s="166">
        <v>24</v>
      </c>
      <c r="C61" s="160"/>
      <c r="D61" s="160"/>
      <c r="E61" s="87"/>
      <c r="F61" s="162"/>
      <c r="G61" s="88"/>
      <c r="H61" s="145"/>
      <c r="P61" s="104"/>
      <c r="Q61" s="13"/>
      <c r="R61" s="108"/>
      <c r="S61" s="15"/>
      <c r="T61" s="15"/>
      <c r="U61" s="15"/>
      <c r="V61" s="14"/>
      <c r="W61" s="15"/>
    </row>
    <row r="62" spans="1:23" ht="27" customHeight="1">
      <c r="B62" s="166"/>
      <c r="C62" s="160"/>
      <c r="D62" s="160"/>
      <c r="E62" s="87"/>
      <c r="F62" s="163"/>
      <c r="G62" s="88"/>
      <c r="H62" s="145"/>
      <c r="P62" s="104"/>
      <c r="Q62" s="13"/>
      <c r="R62" s="108"/>
      <c r="S62" s="15"/>
      <c r="T62" s="15"/>
      <c r="U62" s="15"/>
      <c r="V62" s="14"/>
      <c r="W62" s="15"/>
    </row>
    <row r="63" spans="1:23" ht="27" customHeight="1">
      <c r="B63" s="166">
        <v>25</v>
      </c>
      <c r="C63" s="160"/>
      <c r="D63" s="160"/>
      <c r="E63" s="87"/>
      <c r="F63" s="162"/>
      <c r="G63" s="88"/>
      <c r="H63" s="145"/>
      <c r="P63" s="104"/>
      <c r="Q63" s="13"/>
      <c r="R63" s="104"/>
      <c r="S63" s="15"/>
      <c r="T63" s="15"/>
      <c r="U63" s="15"/>
      <c r="V63" s="15"/>
      <c r="W63" s="15"/>
    </row>
    <row r="64" spans="1:23" ht="27" customHeight="1">
      <c r="B64" s="166"/>
      <c r="C64" s="160"/>
      <c r="D64" s="160"/>
      <c r="E64" s="87"/>
      <c r="F64" s="163"/>
      <c r="G64" s="88"/>
      <c r="H64" s="145"/>
      <c r="P64" s="104"/>
      <c r="Q64" s="13"/>
      <c r="R64" s="104"/>
      <c r="S64" s="15"/>
      <c r="T64" s="15"/>
      <c r="U64" s="15"/>
      <c r="V64" s="15"/>
      <c r="W64" s="15"/>
    </row>
    <row r="65" spans="1:23" ht="27" customHeight="1">
      <c r="B65" s="166">
        <v>26</v>
      </c>
      <c r="C65" s="160"/>
      <c r="D65" s="160"/>
      <c r="E65" s="87"/>
      <c r="F65" s="162"/>
      <c r="G65" s="88"/>
      <c r="H65" s="145"/>
      <c r="P65" s="105"/>
      <c r="Q65" s="16"/>
      <c r="R65" s="104"/>
      <c r="S65" s="15"/>
      <c r="T65" s="15"/>
      <c r="U65" s="15"/>
      <c r="V65" s="14"/>
      <c r="W65" s="15"/>
    </row>
    <row r="66" spans="1:23" ht="27" customHeight="1">
      <c r="B66" s="166"/>
      <c r="C66" s="160"/>
      <c r="D66" s="160"/>
      <c r="E66" s="87"/>
      <c r="F66" s="163"/>
      <c r="G66" s="88"/>
      <c r="H66" s="145"/>
      <c r="P66" s="104"/>
      <c r="Q66" s="13"/>
      <c r="R66" s="104"/>
      <c r="S66" s="15"/>
      <c r="T66" s="15"/>
      <c r="U66" s="15"/>
      <c r="V66" s="15"/>
      <c r="W66" s="15"/>
    </row>
    <row r="67" spans="1:23" ht="27" customHeight="1">
      <c r="B67" s="166">
        <v>27</v>
      </c>
      <c r="C67" s="160"/>
      <c r="D67" s="160"/>
      <c r="E67" s="87"/>
      <c r="F67" s="162"/>
      <c r="G67" s="88"/>
      <c r="H67" s="145"/>
      <c r="P67" s="104"/>
      <c r="Q67" s="13"/>
      <c r="R67" s="108"/>
      <c r="S67" s="15"/>
      <c r="T67" s="15"/>
      <c r="U67" s="15"/>
      <c r="V67" s="14"/>
      <c r="W67" s="15"/>
    </row>
    <row r="68" spans="1:23" ht="27" customHeight="1">
      <c r="B68" s="166"/>
      <c r="C68" s="160"/>
      <c r="D68" s="160"/>
      <c r="E68" s="87"/>
      <c r="F68" s="163"/>
      <c r="G68" s="88"/>
      <c r="H68" s="145"/>
      <c r="P68" s="104"/>
      <c r="Q68" s="13"/>
      <c r="R68" s="104"/>
      <c r="S68" s="15"/>
      <c r="T68" s="15"/>
      <c r="U68" s="15"/>
      <c r="V68" s="15"/>
      <c r="W68" s="15"/>
    </row>
    <row r="69" spans="1:23" ht="27" customHeight="1">
      <c r="B69" s="166">
        <v>28</v>
      </c>
      <c r="C69" s="160"/>
      <c r="D69" s="160"/>
      <c r="E69" s="87"/>
      <c r="F69" s="162"/>
      <c r="G69" s="88"/>
      <c r="H69" s="145"/>
      <c r="P69" s="104"/>
      <c r="Q69" s="13"/>
      <c r="R69" s="104"/>
      <c r="S69" s="15"/>
      <c r="T69" s="15"/>
      <c r="U69" s="14"/>
      <c r="V69" s="14"/>
      <c r="W69" s="15"/>
    </row>
    <row r="70" spans="1:23" ht="27" customHeight="1">
      <c r="B70" s="166"/>
      <c r="C70" s="160"/>
      <c r="D70" s="160"/>
      <c r="E70" s="87"/>
      <c r="F70" s="163"/>
      <c r="G70" s="88"/>
      <c r="H70" s="145"/>
      <c r="P70" s="104"/>
      <c r="Q70" s="13"/>
      <c r="R70" s="104"/>
      <c r="S70" s="15"/>
      <c r="T70" s="15"/>
      <c r="U70" s="15"/>
      <c r="V70" s="14"/>
      <c r="W70" s="15"/>
    </row>
    <row r="71" spans="1:23" ht="27" customHeight="1">
      <c r="B71" s="166">
        <v>29</v>
      </c>
      <c r="C71" s="160"/>
      <c r="D71" s="160"/>
      <c r="E71" s="87"/>
      <c r="F71" s="162"/>
      <c r="G71" s="88"/>
      <c r="H71" s="145"/>
      <c r="P71" s="104"/>
      <c r="Q71" s="13"/>
      <c r="R71" s="104"/>
      <c r="S71" s="15"/>
      <c r="T71" s="15"/>
      <c r="U71" s="15"/>
      <c r="V71" s="14"/>
      <c r="W71" s="15"/>
    </row>
    <row r="72" spans="1:23" ht="27" customHeight="1">
      <c r="B72" s="166"/>
      <c r="C72" s="160"/>
      <c r="D72" s="160"/>
      <c r="E72" s="87"/>
      <c r="F72" s="163"/>
      <c r="G72" s="88"/>
      <c r="H72" s="145"/>
      <c r="P72" s="104"/>
      <c r="Q72" s="13"/>
      <c r="R72" s="104"/>
      <c r="S72" s="15"/>
      <c r="T72" s="15"/>
      <c r="U72" s="15"/>
      <c r="V72" s="14"/>
      <c r="W72" s="15"/>
    </row>
    <row r="73" spans="1:23" ht="27" customHeight="1">
      <c r="B73" s="166">
        <v>30</v>
      </c>
      <c r="C73" s="160"/>
      <c r="D73" s="160"/>
      <c r="E73" s="87"/>
      <c r="F73" s="160"/>
      <c r="G73" s="88"/>
      <c r="H73" s="145"/>
      <c r="P73" s="104"/>
      <c r="Q73" s="13"/>
      <c r="R73" s="104"/>
      <c r="S73" s="14"/>
      <c r="T73" s="14"/>
      <c r="U73" s="15"/>
      <c r="V73" s="14"/>
      <c r="W73" s="15"/>
    </row>
    <row r="74" spans="1:23" ht="27" customHeight="1" thickBot="1">
      <c r="B74" s="176"/>
      <c r="C74" s="161"/>
      <c r="D74" s="161"/>
      <c r="E74" s="89"/>
      <c r="F74" s="161"/>
      <c r="G74" s="90"/>
      <c r="H74" s="146"/>
      <c r="P74" s="104"/>
      <c r="Q74" s="13"/>
      <c r="R74" s="104"/>
      <c r="S74" s="14"/>
      <c r="T74" s="14"/>
      <c r="U74" s="15"/>
      <c r="V74" s="14"/>
      <c r="W74" s="15"/>
    </row>
    <row r="75" spans="1:23" ht="27" customHeight="1">
      <c r="A75" s="8">
        <f>COUNTA(E75,E77,E79,E81,E83,E85,E87,E89,E91,E93)</f>
        <v>0</v>
      </c>
      <c r="B75" s="166">
        <v>31</v>
      </c>
      <c r="C75" s="160"/>
      <c r="D75" s="160"/>
      <c r="E75" s="87"/>
      <c r="F75" s="162"/>
      <c r="G75" s="88"/>
      <c r="H75" s="145"/>
      <c r="P75" s="104"/>
      <c r="Q75" s="13"/>
      <c r="R75" s="104"/>
      <c r="S75" s="15"/>
      <c r="T75" s="15"/>
      <c r="U75" s="15"/>
      <c r="V75" s="14"/>
      <c r="W75" s="15"/>
    </row>
    <row r="76" spans="1:23" ht="27" customHeight="1">
      <c r="A76" s="51">
        <f>COUNTA(G75:I75,G77:I77,G79:I79,G81:I81,G83:I83,G85:I85,G87:I87,G89:I89,G91:I91,G93:I93)</f>
        <v>0</v>
      </c>
      <c r="B76" s="166"/>
      <c r="C76" s="160"/>
      <c r="D76" s="160"/>
      <c r="E76" s="87"/>
      <c r="F76" s="163"/>
      <c r="G76" s="88"/>
      <c r="H76" s="145"/>
      <c r="P76" s="104"/>
      <c r="Q76" s="13"/>
      <c r="R76" s="104"/>
      <c r="S76" s="15"/>
      <c r="T76" s="15"/>
      <c r="U76" s="15"/>
      <c r="V76" s="14"/>
      <c r="W76" s="15"/>
    </row>
    <row r="77" spans="1:23" ht="27" customHeight="1">
      <c r="B77" s="166">
        <v>32</v>
      </c>
      <c r="C77" s="160"/>
      <c r="D77" s="160"/>
      <c r="E77" s="87"/>
      <c r="F77" s="162"/>
      <c r="G77" s="88"/>
      <c r="H77" s="145"/>
      <c r="P77" s="104"/>
      <c r="Q77" s="13"/>
      <c r="R77" s="108"/>
      <c r="S77" s="15"/>
      <c r="T77" s="15"/>
      <c r="U77" s="14"/>
      <c r="V77" s="15"/>
      <c r="W77" s="14"/>
    </row>
    <row r="78" spans="1:23" ht="27" customHeight="1">
      <c r="B78" s="166"/>
      <c r="C78" s="160"/>
      <c r="D78" s="160"/>
      <c r="E78" s="87"/>
      <c r="F78" s="163"/>
      <c r="G78" s="88"/>
      <c r="H78" s="145"/>
      <c r="P78" s="104"/>
      <c r="Q78" s="13"/>
      <c r="R78" s="104"/>
      <c r="S78" s="15"/>
      <c r="T78" s="15"/>
      <c r="U78" s="15"/>
      <c r="V78" s="14"/>
      <c r="W78" s="15"/>
    </row>
    <row r="79" spans="1:23" ht="27" customHeight="1">
      <c r="B79" s="166">
        <v>33</v>
      </c>
      <c r="C79" s="160"/>
      <c r="D79" s="160"/>
      <c r="E79" s="87"/>
      <c r="F79" s="162"/>
      <c r="G79" s="88"/>
      <c r="H79" s="145"/>
      <c r="P79" s="104"/>
      <c r="Q79" s="13"/>
      <c r="R79" s="108"/>
      <c r="S79" s="15"/>
      <c r="T79" s="15"/>
      <c r="U79" s="15"/>
      <c r="V79" s="14"/>
      <c r="W79" s="15"/>
    </row>
    <row r="80" spans="1:23" ht="27" customHeight="1">
      <c r="B80" s="166"/>
      <c r="C80" s="160"/>
      <c r="D80" s="160"/>
      <c r="E80" s="87"/>
      <c r="F80" s="163"/>
      <c r="G80" s="88"/>
      <c r="H80" s="145"/>
      <c r="P80" s="104"/>
      <c r="Q80" s="13"/>
      <c r="R80" s="104"/>
      <c r="S80" s="15"/>
      <c r="T80" s="15"/>
      <c r="U80" s="15"/>
      <c r="V80" s="15"/>
      <c r="W80" s="15"/>
    </row>
    <row r="81" spans="1:23" ht="27" customHeight="1">
      <c r="B81" s="166">
        <v>34</v>
      </c>
      <c r="C81" s="160"/>
      <c r="D81" s="160"/>
      <c r="E81" s="87"/>
      <c r="F81" s="162"/>
      <c r="G81" s="88"/>
      <c r="H81" s="145"/>
      <c r="P81" s="104"/>
      <c r="Q81" s="13"/>
      <c r="R81" s="108"/>
      <c r="S81" s="15"/>
      <c r="T81" s="15"/>
      <c r="U81" s="15"/>
      <c r="V81" s="14"/>
      <c r="W81" s="15"/>
    </row>
    <row r="82" spans="1:23" ht="27" customHeight="1">
      <c r="B82" s="166"/>
      <c r="C82" s="160"/>
      <c r="D82" s="160"/>
      <c r="E82" s="87"/>
      <c r="F82" s="163"/>
      <c r="G82" s="88"/>
      <c r="H82" s="145"/>
      <c r="P82" s="104"/>
      <c r="Q82" s="13"/>
      <c r="R82" s="108"/>
      <c r="S82" s="15"/>
      <c r="T82" s="15"/>
      <c r="U82" s="15"/>
      <c r="V82" s="14"/>
      <c r="W82" s="15"/>
    </row>
    <row r="83" spans="1:23" ht="27" customHeight="1">
      <c r="B83" s="166">
        <v>35</v>
      </c>
      <c r="C83" s="160"/>
      <c r="D83" s="160"/>
      <c r="E83" s="87"/>
      <c r="F83" s="162"/>
      <c r="G83" s="88"/>
      <c r="H83" s="145"/>
      <c r="P83" s="104"/>
      <c r="Q83" s="13"/>
      <c r="R83" s="104"/>
      <c r="S83" s="15"/>
      <c r="T83" s="15"/>
      <c r="U83" s="15"/>
      <c r="V83" s="15"/>
      <c r="W83" s="15"/>
    </row>
    <row r="84" spans="1:23" ht="27" customHeight="1">
      <c r="B84" s="166"/>
      <c r="C84" s="160"/>
      <c r="D84" s="160"/>
      <c r="E84" s="87"/>
      <c r="F84" s="163"/>
      <c r="G84" s="88"/>
      <c r="H84" s="145"/>
      <c r="P84" s="104"/>
      <c r="Q84" s="13"/>
      <c r="R84" s="104"/>
      <c r="S84" s="15"/>
      <c r="T84" s="15"/>
      <c r="U84" s="15"/>
      <c r="V84" s="15"/>
      <c r="W84" s="15"/>
    </row>
    <row r="85" spans="1:23" ht="27" customHeight="1">
      <c r="B85" s="166">
        <v>36</v>
      </c>
      <c r="C85" s="160"/>
      <c r="D85" s="160"/>
      <c r="E85" s="87"/>
      <c r="F85" s="162"/>
      <c r="G85" s="88"/>
      <c r="H85" s="145"/>
      <c r="P85" s="105"/>
      <c r="Q85" s="16"/>
      <c r="R85" s="104"/>
      <c r="S85" s="15"/>
      <c r="T85" s="15"/>
      <c r="U85" s="15"/>
      <c r="V85" s="14"/>
      <c r="W85" s="15"/>
    </row>
    <row r="86" spans="1:23" ht="27" customHeight="1">
      <c r="B86" s="166"/>
      <c r="C86" s="160"/>
      <c r="D86" s="160"/>
      <c r="E86" s="87"/>
      <c r="F86" s="163"/>
      <c r="G86" s="88"/>
      <c r="H86" s="145"/>
      <c r="P86" s="104"/>
      <c r="Q86" s="13"/>
      <c r="R86" s="104"/>
      <c r="S86" s="15"/>
      <c r="T86" s="15"/>
      <c r="U86" s="15"/>
      <c r="V86" s="15"/>
      <c r="W86" s="15"/>
    </row>
    <row r="87" spans="1:23" ht="27" customHeight="1">
      <c r="B87" s="166">
        <v>37</v>
      </c>
      <c r="C87" s="160"/>
      <c r="D87" s="160"/>
      <c r="E87" s="87"/>
      <c r="F87" s="162"/>
      <c r="G87" s="88"/>
      <c r="H87" s="145"/>
      <c r="P87" s="104"/>
      <c r="Q87" s="13"/>
      <c r="R87" s="108"/>
      <c r="S87" s="15"/>
      <c r="T87" s="15"/>
      <c r="U87" s="15"/>
      <c r="V87" s="14"/>
      <c r="W87" s="15"/>
    </row>
    <row r="88" spans="1:23" ht="27" customHeight="1">
      <c r="B88" s="166"/>
      <c r="C88" s="160"/>
      <c r="D88" s="160"/>
      <c r="E88" s="87"/>
      <c r="F88" s="163"/>
      <c r="G88" s="88"/>
      <c r="H88" s="145"/>
      <c r="P88" s="104"/>
      <c r="Q88" s="13"/>
      <c r="R88" s="104"/>
      <c r="S88" s="15"/>
      <c r="T88" s="15"/>
      <c r="U88" s="15"/>
      <c r="V88" s="15"/>
      <c r="W88" s="15"/>
    </row>
    <row r="89" spans="1:23" ht="27" customHeight="1">
      <c r="B89" s="166">
        <v>38</v>
      </c>
      <c r="C89" s="160"/>
      <c r="D89" s="160"/>
      <c r="E89" s="87"/>
      <c r="F89" s="162"/>
      <c r="G89" s="88"/>
      <c r="H89" s="145"/>
      <c r="P89" s="104"/>
      <c r="Q89" s="13"/>
      <c r="R89" s="104"/>
      <c r="S89" s="15"/>
      <c r="T89" s="15"/>
      <c r="U89" s="14"/>
      <c r="V89" s="14"/>
      <c r="W89" s="15"/>
    </row>
    <row r="90" spans="1:23" ht="27" customHeight="1">
      <c r="B90" s="166"/>
      <c r="C90" s="160"/>
      <c r="D90" s="160"/>
      <c r="E90" s="87"/>
      <c r="F90" s="163"/>
      <c r="G90" s="88"/>
      <c r="H90" s="145"/>
      <c r="P90" s="104"/>
      <c r="Q90" s="13"/>
      <c r="R90" s="104"/>
      <c r="S90" s="15"/>
      <c r="T90" s="15"/>
      <c r="U90" s="15"/>
      <c r="V90" s="14"/>
      <c r="W90" s="15"/>
    </row>
    <row r="91" spans="1:23" ht="27" customHeight="1">
      <c r="B91" s="166">
        <v>39</v>
      </c>
      <c r="C91" s="160"/>
      <c r="D91" s="160"/>
      <c r="E91" s="87"/>
      <c r="F91" s="162"/>
      <c r="G91" s="88"/>
      <c r="H91" s="145"/>
      <c r="P91" s="104"/>
      <c r="Q91" s="13"/>
      <c r="R91" s="104"/>
      <c r="S91" s="15"/>
      <c r="T91" s="15"/>
      <c r="U91" s="15"/>
      <c r="V91" s="14"/>
      <c r="W91" s="15"/>
    </row>
    <row r="92" spans="1:23" ht="27" customHeight="1">
      <c r="B92" s="166"/>
      <c r="C92" s="160"/>
      <c r="D92" s="160"/>
      <c r="E92" s="87"/>
      <c r="F92" s="163"/>
      <c r="G92" s="88"/>
      <c r="H92" s="145"/>
      <c r="P92" s="104"/>
      <c r="Q92" s="13"/>
      <c r="R92" s="104"/>
      <c r="S92" s="15"/>
      <c r="T92" s="15"/>
      <c r="U92" s="15"/>
      <c r="V92" s="14"/>
      <c r="W92" s="15"/>
    </row>
    <row r="93" spans="1:23" ht="27" customHeight="1">
      <c r="B93" s="166">
        <v>40</v>
      </c>
      <c r="C93" s="160"/>
      <c r="D93" s="160"/>
      <c r="E93" s="87"/>
      <c r="F93" s="160"/>
      <c r="G93" s="88"/>
      <c r="H93" s="145"/>
      <c r="P93" s="104"/>
      <c r="Q93" s="13"/>
      <c r="R93" s="104"/>
      <c r="S93" s="14"/>
      <c r="T93" s="14"/>
      <c r="U93" s="15"/>
      <c r="V93" s="14"/>
      <c r="W93" s="15"/>
    </row>
    <row r="94" spans="1:23" ht="27" customHeight="1" thickBot="1">
      <c r="B94" s="176"/>
      <c r="C94" s="161"/>
      <c r="D94" s="161"/>
      <c r="E94" s="89"/>
      <c r="F94" s="161"/>
      <c r="G94" s="90"/>
      <c r="H94" s="146"/>
      <c r="P94" s="104"/>
      <c r="Q94" s="13"/>
      <c r="R94" s="104"/>
      <c r="S94" s="14"/>
      <c r="T94" s="14"/>
      <c r="U94" s="15"/>
      <c r="V94" s="14"/>
      <c r="W94" s="15"/>
    </row>
    <row r="95" spans="1:23" ht="27" customHeight="1">
      <c r="A95" s="8">
        <f>COUNTA(E95,E97,E99,E101,E103,E105,E107,E109,E111,E113)</f>
        <v>0</v>
      </c>
      <c r="B95" s="166">
        <v>41</v>
      </c>
      <c r="C95" s="160"/>
      <c r="D95" s="160"/>
      <c r="E95" s="87"/>
      <c r="F95" s="162"/>
      <c r="G95" s="88"/>
      <c r="H95" s="145"/>
      <c r="P95" s="104"/>
      <c r="Q95" s="13"/>
      <c r="R95" s="104"/>
      <c r="S95" s="15"/>
      <c r="T95" s="15"/>
      <c r="U95" s="15"/>
      <c r="V95" s="14"/>
      <c r="W95" s="15"/>
    </row>
    <row r="96" spans="1:23" ht="27" customHeight="1">
      <c r="A96" s="51">
        <f>COUNTA(G95:I95,G97:I97,G99:I99,G101:I101,G103:I103,G105:I105,G107:I107,G109:I109,G111:I111,G113:I113)</f>
        <v>0</v>
      </c>
      <c r="B96" s="166"/>
      <c r="C96" s="160"/>
      <c r="D96" s="160"/>
      <c r="E96" s="87"/>
      <c r="F96" s="163"/>
      <c r="G96" s="88"/>
      <c r="H96" s="145"/>
      <c r="P96" s="104"/>
      <c r="Q96" s="13"/>
      <c r="R96" s="104"/>
      <c r="S96" s="15"/>
      <c r="T96" s="15"/>
      <c r="U96" s="15"/>
      <c r="V96" s="14"/>
      <c r="W96" s="15"/>
    </row>
    <row r="97" spans="2:23" ht="27" customHeight="1">
      <c r="B97" s="166">
        <v>42</v>
      </c>
      <c r="C97" s="160"/>
      <c r="D97" s="160"/>
      <c r="E97" s="87"/>
      <c r="F97" s="162"/>
      <c r="G97" s="88"/>
      <c r="H97" s="145"/>
      <c r="P97" s="104"/>
      <c r="Q97" s="13"/>
      <c r="R97" s="108"/>
      <c r="S97" s="15"/>
      <c r="T97" s="15"/>
      <c r="U97" s="14"/>
      <c r="V97" s="15"/>
      <c r="W97" s="14"/>
    </row>
    <row r="98" spans="2:23" ht="27" customHeight="1">
      <c r="B98" s="166"/>
      <c r="C98" s="160"/>
      <c r="D98" s="160"/>
      <c r="E98" s="87"/>
      <c r="F98" s="163"/>
      <c r="G98" s="88"/>
      <c r="H98" s="145"/>
      <c r="P98" s="104"/>
      <c r="Q98" s="13"/>
      <c r="R98" s="104"/>
      <c r="S98" s="15"/>
      <c r="T98" s="15"/>
      <c r="U98" s="15"/>
      <c r="V98" s="14"/>
      <c r="W98" s="15"/>
    </row>
    <row r="99" spans="2:23" ht="27" customHeight="1">
      <c r="B99" s="166">
        <v>43</v>
      </c>
      <c r="C99" s="160"/>
      <c r="D99" s="160"/>
      <c r="E99" s="87"/>
      <c r="F99" s="162"/>
      <c r="G99" s="88"/>
      <c r="H99" s="145"/>
      <c r="P99" s="104"/>
      <c r="Q99" s="13"/>
      <c r="R99" s="108"/>
      <c r="S99" s="15"/>
      <c r="T99" s="15"/>
      <c r="U99" s="15"/>
      <c r="V99" s="14"/>
      <c r="W99" s="15"/>
    </row>
    <row r="100" spans="2:23" ht="27" customHeight="1">
      <c r="B100" s="166"/>
      <c r="C100" s="160"/>
      <c r="D100" s="160"/>
      <c r="E100" s="87"/>
      <c r="F100" s="163"/>
      <c r="G100" s="88"/>
      <c r="H100" s="145"/>
      <c r="P100" s="104"/>
      <c r="Q100" s="13"/>
      <c r="R100" s="104"/>
      <c r="S100" s="15"/>
      <c r="T100" s="15"/>
      <c r="U100" s="15"/>
      <c r="V100" s="15"/>
      <c r="W100" s="15"/>
    </row>
    <row r="101" spans="2:23" ht="27" customHeight="1">
      <c r="B101" s="166">
        <v>44</v>
      </c>
      <c r="C101" s="160"/>
      <c r="D101" s="160"/>
      <c r="E101" s="87"/>
      <c r="F101" s="162"/>
      <c r="G101" s="88"/>
      <c r="H101" s="145"/>
      <c r="P101" s="104"/>
      <c r="Q101" s="13"/>
      <c r="R101" s="108"/>
      <c r="S101" s="15"/>
      <c r="T101" s="15"/>
      <c r="U101" s="15"/>
      <c r="V101" s="14"/>
      <c r="W101" s="15"/>
    </row>
    <row r="102" spans="2:23" ht="27" customHeight="1">
      <c r="B102" s="166"/>
      <c r="C102" s="160"/>
      <c r="D102" s="160"/>
      <c r="E102" s="87"/>
      <c r="F102" s="163"/>
      <c r="G102" s="88"/>
      <c r="H102" s="145"/>
      <c r="P102" s="104"/>
      <c r="Q102" s="13"/>
      <c r="R102" s="108"/>
      <c r="S102" s="15"/>
      <c r="T102" s="15"/>
      <c r="U102" s="15"/>
      <c r="V102" s="14"/>
      <c r="W102" s="15"/>
    </row>
    <row r="103" spans="2:23" ht="27" customHeight="1">
      <c r="B103" s="166">
        <v>45</v>
      </c>
      <c r="C103" s="160"/>
      <c r="D103" s="160"/>
      <c r="E103" s="87"/>
      <c r="F103" s="162"/>
      <c r="G103" s="88"/>
      <c r="H103" s="145"/>
      <c r="P103" s="104"/>
      <c r="Q103" s="13"/>
      <c r="R103" s="104"/>
      <c r="S103" s="15"/>
      <c r="T103" s="15"/>
      <c r="U103" s="15"/>
      <c r="V103" s="15"/>
      <c r="W103" s="15"/>
    </row>
    <row r="104" spans="2:23" ht="27" customHeight="1">
      <c r="B104" s="166"/>
      <c r="C104" s="160"/>
      <c r="D104" s="160"/>
      <c r="E104" s="87"/>
      <c r="F104" s="163"/>
      <c r="G104" s="88"/>
      <c r="H104" s="145"/>
      <c r="P104" s="104"/>
      <c r="Q104" s="13"/>
      <c r="R104" s="104"/>
      <c r="S104" s="15"/>
      <c r="T104" s="15"/>
      <c r="U104" s="15"/>
      <c r="V104" s="15"/>
      <c r="W104" s="15"/>
    </row>
    <row r="105" spans="2:23" ht="27" customHeight="1">
      <c r="B105" s="166">
        <v>46</v>
      </c>
      <c r="C105" s="160"/>
      <c r="D105" s="160"/>
      <c r="E105" s="87"/>
      <c r="F105" s="162"/>
      <c r="G105" s="88"/>
      <c r="H105" s="145"/>
      <c r="P105" s="105"/>
      <c r="Q105" s="16"/>
      <c r="R105" s="104"/>
      <c r="S105" s="15"/>
      <c r="T105" s="15"/>
      <c r="U105" s="15"/>
      <c r="V105" s="14"/>
      <c r="W105" s="15"/>
    </row>
    <row r="106" spans="2:23" ht="27" customHeight="1">
      <c r="B106" s="166"/>
      <c r="C106" s="160"/>
      <c r="D106" s="160"/>
      <c r="E106" s="87"/>
      <c r="F106" s="163"/>
      <c r="G106" s="88"/>
      <c r="H106" s="145"/>
      <c r="P106" s="104"/>
      <c r="Q106" s="13"/>
      <c r="R106" s="104"/>
      <c r="S106" s="15"/>
      <c r="T106" s="15"/>
      <c r="U106" s="15"/>
      <c r="V106" s="15"/>
      <c r="W106" s="15"/>
    </row>
    <row r="107" spans="2:23" ht="27" customHeight="1">
      <c r="B107" s="166">
        <v>47</v>
      </c>
      <c r="C107" s="160"/>
      <c r="D107" s="160"/>
      <c r="E107" s="87"/>
      <c r="F107" s="162"/>
      <c r="G107" s="88"/>
      <c r="H107" s="145"/>
      <c r="P107" s="104"/>
      <c r="Q107" s="13"/>
      <c r="R107" s="108"/>
      <c r="S107" s="15"/>
      <c r="T107" s="15"/>
      <c r="U107" s="15"/>
      <c r="V107" s="14"/>
      <c r="W107" s="15"/>
    </row>
    <row r="108" spans="2:23" ht="27" customHeight="1">
      <c r="B108" s="166"/>
      <c r="C108" s="160"/>
      <c r="D108" s="160"/>
      <c r="E108" s="87"/>
      <c r="F108" s="163"/>
      <c r="G108" s="88"/>
      <c r="H108" s="145"/>
      <c r="P108" s="104"/>
      <c r="Q108" s="13"/>
      <c r="R108" s="104"/>
      <c r="S108" s="15"/>
      <c r="T108" s="15"/>
      <c r="U108" s="15"/>
      <c r="V108" s="15"/>
      <c r="W108" s="15"/>
    </row>
    <row r="109" spans="2:23" ht="27" customHeight="1">
      <c r="B109" s="166">
        <v>48</v>
      </c>
      <c r="C109" s="160"/>
      <c r="D109" s="160"/>
      <c r="E109" s="87"/>
      <c r="F109" s="162"/>
      <c r="G109" s="88"/>
      <c r="H109" s="145"/>
      <c r="P109" s="104"/>
      <c r="Q109" s="13"/>
      <c r="R109" s="104"/>
      <c r="S109" s="15"/>
      <c r="T109" s="15"/>
      <c r="U109" s="14"/>
      <c r="V109" s="14"/>
      <c r="W109" s="15"/>
    </row>
    <row r="110" spans="2:23" ht="27" customHeight="1">
      <c r="B110" s="166"/>
      <c r="C110" s="160"/>
      <c r="D110" s="160"/>
      <c r="E110" s="87"/>
      <c r="F110" s="163"/>
      <c r="G110" s="88"/>
      <c r="H110" s="145"/>
      <c r="P110" s="104"/>
      <c r="Q110" s="13"/>
      <c r="R110" s="104"/>
      <c r="S110" s="15"/>
      <c r="T110" s="15"/>
      <c r="U110" s="15"/>
      <c r="V110" s="14"/>
      <c r="W110" s="15"/>
    </row>
    <row r="111" spans="2:23" ht="27" customHeight="1">
      <c r="B111" s="166">
        <v>49</v>
      </c>
      <c r="C111" s="160"/>
      <c r="D111" s="160"/>
      <c r="E111" s="87"/>
      <c r="F111" s="162"/>
      <c r="G111" s="88"/>
      <c r="H111" s="145"/>
      <c r="P111" s="104"/>
      <c r="Q111" s="13"/>
      <c r="R111" s="104"/>
      <c r="S111" s="15"/>
      <c r="T111" s="15"/>
      <c r="U111" s="15"/>
      <c r="V111" s="14"/>
      <c r="W111" s="15"/>
    </row>
    <row r="112" spans="2:23" ht="27" customHeight="1">
      <c r="B112" s="166"/>
      <c r="C112" s="160"/>
      <c r="D112" s="160"/>
      <c r="E112" s="87"/>
      <c r="F112" s="163"/>
      <c r="G112" s="88"/>
      <c r="H112" s="145"/>
      <c r="P112" s="104"/>
      <c r="Q112" s="13"/>
      <c r="R112" s="104"/>
      <c r="S112" s="15"/>
      <c r="T112" s="15"/>
      <c r="U112" s="15"/>
      <c r="V112" s="14"/>
      <c r="W112" s="15"/>
    </row>
    <row r="113" spans="2:23" ht="27" customHeight="1">
      <c r="B113" s="166">
        <v>50</v>
      </c>
      <c r="C113" s="160"/>
      <c r="D113" s="160"/>
      <c r="E113" s="87"/>
      <c r="F113" s="160"/>
      <c r="G113" s="88"/>
      <c r="H113" s="145"/>
      <c r="P113" s="104"/>
      <c r="Q113" s="13"/>
      <c r="R113" s="104"/>
      <c r="S113" s="14"/>
      <c r="T113" s="14"/>
      <c r="U113" s="15"/>
      <c r="V113" s="14"/>
      <c r="W113" s="15"/>
    </row>
    <row r="114" spans="2:23" ht="27" customHeight="1" thickBot="1">
      <c r="B114" s="176"/>
      <c r="C114" s="161"/>
      <c r="D114" s="161"/>
      <c r="E114" s="89"/>
      <c r="F114" s="161"/>
      <c r="G114" s="90"/>
      <c r="H114" s="146"/>
      <c r="P114" s="104"/>
      <c r="Q114" s="13"/>
      <c r="R114" s="104"/>
      <c r="S114" s="14"/>
      <c r="T114" s="14"/>
      <c r="U114" s="15"/>
      <c r="V114" s="14"/>
      <c r="W114" s="15"/>
    </row>
    <row r="115" spans="2:23" ht="20.25" customHeight="1"/>
    <row r="116" spans="2:23" ht="20.25" customHeight="1"/>
    <row r="117" spans="2:23" ht="20.25" customHeight="1"/>
  </sheetData>
  <mergeCells count="228">
    <mergeCell ref="D99:D100"/>
    <mergeCell ref="C97:C98"/>
    <mergeCell ref="D97:D98"/>
    <mergeCell ref="P3:T12"/>
    <mergeCell ref="D6:F6"/>
    <mergeCell ref="H6:I6"/>
    <mergeCell ref="P14:T15"/>
    <mergeCell ref="D105:D106"/>
    <mergeCell ref="C111:C112"/>
    <mergeCell ref="D111:D112"/>
    <mergeCell ref="C49:C50"/>
    <mergeCell ref="D49:D50"/>
    <mergeCell ref="G5:I5"/>
    <mergeCell ref="B3:C3"/>
    <mergeCell ref="F15:F16"/>
    <mergeCell ref="F11:F12"/>
    <mergeCell ref="F13:F14"/>
    <mergeCell ref="B15:B16"/>
    <mergeCell ref="F57:F58"/>
    <mergeCell ref="F59:F60"/>
    <mergeCell ref="B27:B28"/>
    <mergeCell ref="C27:C28"/>
    <mergeCell ref="D27:D28"/>
    <mergeCell ref="B13:B14"/>
    <mergeCell ref="B105:B106"/>
    <mergeCell ref="C105:C106"/>
    <mergeCell ref="D107:D108"/>
    <mergeCell ref="B95:B96"/>
    <mergeCell ref="C95:C96"/>
    <mergeCell ref="D95:D96"/>
    <mergeCell ref="B97:B98"/>
    <mergeCell ref="B113:B114"/>
    <mergeCell ref="C113:C114"/>
    <mergeCell ref="D113:D114"/>
    <mergeCell ref="B109:B110"/>
    <mergeCell ref="C109:C110"/>
    <mergeCell ref="D109:D110"/>
    <mergeCell ref="B111:B112"/>
    <mergeCell ref="B107:B108"/>
    <mergeCell ref="C107:C108"/>
    <mergeCell ref="B101:B102"/>
    <mergeCell ref="C101:C102"/>
    <mergeCell ref="D101:D102"/>
    <mergeCell ref="B103:B104"/>
    <mergeCell ref="C103:C104"/>
    <mergeCell ref="D103:D104"/>
    <mergeCell ref="B99:B100"/>
    <mergeCell ref="C99:C100"/>
    <mergeCell ref="B83:B84"/>
    <mergeCell ref="C83:C84"/>
    <mergeCell ref="D83:D84"/>
    <mergeCell ref="B79:B80"/>
    <mergeCell ref="D93:D94"/>
    <mergeCell ref="B85:B86"/>
    <mergeCell ref="C85:C86"/>
    <mergeCell ref="D85:D86"/>
    <mergeCell ref="B87:B88"/>
    <mergeCell ref="C87:C88"/>
    <mergeCell ref="D87:D88"/>
    <mergeCell ref="B89:B90"/>
    <mergeCell ref="C89:C90"/>
    <mergeCell ref="D89:D90"/>
    <mergeCell ref="B91:B92"/>
    <mergeCell ref="C91:C92"/>
    <mergeCell ref="D91:D92"/>
    <mergeCell ref="B93:B94"/>
    <mergeCell ref="C93:C94"/>
    <mergeCell ref="B75:B76"/>
    <mergeCell ref="C75:C76"/>
    <mergeCell ref="D75:D76"/>
    <mergeCell ref="B77:B78"/>
    <mergeCell ref="C77:C78"/>
    <mergeCell ref="D77:D78"/>
    <mergeCell ref="C79:C80"/>
    <mergeCell ref="D79:D80"/>
    <mergeCell ref="B81:B82"/>
    <mergeCell ref="C81:C82"/>
    <mergeCell ref="D81:D82"/>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29:B30"/>
    <mergeCell ref="C29:C30"/>
    <mergeCell ref="D29:D30"/>
    <mergeCell ref="B35:B36"/>
    <mergeCell ref="C35:C36"/>
    <mergeCell ref="D35:D36"/>
    <mergeCell ref="B31:B32"/>
    <mergeCell ref="C31:C32"/>
    <mergeCell ref="D31:D32"/>
    <mergeCell ref="B33:B34"/>
    <mergeCell ref="C33:C34"/>
    <mergeCell ref="D33:D34"/>
    <mergeCell ref="G1:I1"/>
    <mergeCell ref="B17:B18"/>
    <mergeCell ref="C17:C18"/>
    <mergeCell ref="D17:D18"/>
    <mergeCell ref="B19:B20"/>
    <mergeCell ref="C19:C20"/>
    <mergeCell ref="D19:D20"/>
    <mergeCell ref="D15:D16"/>
    <mergeCell ref="B8:C8"/>
    <mergeCell ref="B1:F1"/>
    <mergeCell ref="D3:E3"/>
    <mergeCell ref="F3:G3"/>
    <mergeCell ref="H3:I3"/>
    <mergeCell ref="B5:B6"/>
    <mergeCell ref="D5:E5"/>
    <mergeCell ref="B4:C4"/>
    <mergeCell ref="D4:E4"/>
    <mergeCell ref="F4:G4"/>
    <mergeCell ref="H4:I4"/>
    <mergeCell ref="B11:B12"/>
    <mergeCell ref="C11:C12"/>
    <mergeCell ref="D11:D12"/>
    <mergeCell ref="G11:I11"/>
    <mergeCell ref="G12:I12"/>
    <mergeCell ref="D13:D14"/>
    <mergeCell ref="B23:B24"/>
    <mergeCell ref="C23:C24"/>
    <mergeCell ref="D23:D24"/>
    <mergeCell ref="B25:B26"/>
    <mergeCell ref="B21:B22"/>
    <mergeCell ref="C21:C22"/>
    <mergeCell ref="D21:D22"/>
    <mergeCell ref="C15:C16"/>
    <mergeCell ref="C25:C26"/>
    <mergeCell ref="D25:D26"/>
    <mergeCell ref="C13:C14"/>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F71:F72"/>
    <mergeCell ref="F73:F74"/>
    <mergeCell ref="F75:F76"/>
    <mergeCell ref="F93:F94"/>
    <mergeCell ref="F95:F96"/>
    <mergeCell ref="F97:F98"/>
    <mergeCell ref="F65:F66"/>
    <mergeCell ref="F67:F68"/>
    <mergeCell ref="F69:F70"/>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89:F90"/>
    <mergeCell ref="F91:F92"/>
  </mergeCells>
  <phoneticPr fontId="2"/>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6">
    <cfRule type="containsText" dxfId="5" priority="3" stopIfTrue="1" operator="containsText" text="女">
      <formula>NOT(ISERROR(SEARCH("女",C15)))</formula>
    </cfRule>
    <cfRule type="containsText" dxfId="4" priority="4" stopIfTrue="1" operator="containsText" text="男">
      <formula>NOT(ISERROR(SEARCH("男",C15)))</formula>
    </cfRule>
  </conditionalFormatting>
  <conditionalFormatting sqref="C17:C114">
    <cfRule type="containsText" dxfId="3" priority="1" stopIfTrue="1" operator="containsText" text="女">
      <formula>NOT(ISERROR(SEARCH("女",C17)))</formula>
    </cfRule>
    <cfRule type="containsText" dxfId="2" priority="2" stopIfTrue="1" operator="containsText" text="男">
      <formula>NOT(ISERROR(SEARCH("男",C17)))</formula>
    </cfRule>
  </conditionalFormatting>
  <dataValidations count="12">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G5:I5" xr:uid="{00000000-0002-0000-0100-000001000000}"/>
    <dataValidation type="whole" allowBlank="1" showInputMessage="1" showErrorMessage="1" sqref="G14 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xr:uid="{00000000-0002-0000-0100-000002000000}">
      <formula1>100</formula1>
      <formula2>999999</formula2>
    </dataValidation>
    <dataValidation type="whole" allowBlank="1" showInputMessage="1" showErrorMessage="1" sqref="F13" xr:uid="{00000000-0002-0000-0100-000003000000}">
      <formula1>1</formula1>
      <formula2>99</formula2>
    </dataValidation>
    <dataValidation type="list" allowBlank="1" showInputMessage="1" showErrorMessage="1" sqref="E9" xr:uid="{00000000-0002-0000-0100-000004000000}">
      <formula1>$O$13:$O$14</formula1>
    </dataValidation>
    <dataValidation type="list" allowBlank="1" showInputMessage="1" showErrorMessage="1" sqref="F15:F114" xr:uid="{00000000-0002-0000-0100-000005000000}">
      <formula1>$N$13:$N$18</formula1>
    </dataValidation>
    <dataValidation type="list" allowBlank="1" showInputMessage="1" showErrorMessage="1" sqref="C15:C114" xr:uid="{00000000-0002-0000-0100-000006000000}">
      <formula1>$K$13:$L$13</formula1>
    </dataValidation>
    <dataValidation type="list" allowBlank="1" showInputMessage="1" showErrorMessage="1" sqref="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G15:H15" xr:uid="{00000000-0002-0000-0100-000007000000}">
      <formula1>INDIRECT($C15)</formula1>
    </dataValidation>
    <dataValidation imeMode="hiragana" allowBlank="1" showInputMessage="1" showErrorMessage="1" sqref="D4:G4 D5:E5 D6" xr:uid="{00000000-0002-0000-0100-000008000000}"/>
    <dataValidation type="list" imeMode="hiragana" allowBlank="1" showInputMessage="1" showErrorMessage="1" sqref="B4:C4" xr:uid="{00000000-0002-0000-0100-000009000000}">
      <formula1>$M$13:$M$15</formula1>
    </dataValidation>
    <dataValidation type="list" allowBlank="1" showInputMessage="1" showErrorMessage="1" sqref="C13:C14" xr:uid="{00000000-0002-0000-0100-00000B000000}">
      <formula1>$R$12:$S$12</formula1>
    </dataValidation>
    <dataValidation type="list" allowBlank="1" showInputMessage="1" showErrorMessage="1" sqref="I91 I105 I95 I97 I109 I99 I101 I107 I111 I103 I73 I33 I65 I55 I57 I69 I59 I61 I67 I71 I63 I25 G13 I113 I17 I29 I19 I21 I27 I31 I23 I53 I45 I35 I37 I49 I39 I41 I47 I51 I43 I93 I85 I75 I77 I89 I79 I81 I87 I15 I83" xr:uid="{00000000-0002-0000-0100-00000A000000}">
      <formula1>$P$18:$P$43</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X70"/>
  <sheetViews>
    <sheetView zoomScaleNormal="100" zoomScaleSheetLayoutView="80" workbookViewId="0">
      <selection activeCell="G6" sqref="G6"/>
    </sheetView>
  </sheetViews>
  <sheetFormatPr defaultRowHeight="12.7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 min="20" max="21" width="9" customWidth="1"/>
    <col min="22" max="22" width="15.125" customWidth="1"/>
  </cols>
  <sheetData>
    <row r="1" spans="2:24" ht="25.5" customHeight="1" thickBot="1">
      <c r="B1" s="170" t="str">
        <f>個人種目申込一覧表!B1</f>
        <v>第32回南信陸上競技選手権大会兼第50回南信三郡対抗陸上競技大会</v>
      </c>
      <c r="C1" s="170"/>
      <c r="D1" s="170"/>
      <c r="E1" s="170"/>
      <c r="F1" s="170"/>
      <c r="G1" s="1" t="s">
        <v>94</v>
      </c>
      <c r="H1" s="221" t="s">
        <v>95</v>
      </c>
      <c r="I1" s="221"/>
    </row>
    <row r="2" spans="2:24" ht="8.25" customHeight="1" thickTop="1" thickBot="1">
      <c r="B2" s="1"/>
      <c r="C2" s="1"/>
      <c r="G2" s="1"/>
      <c r="I2" s="1"/>
    </row>
    <row r="3" spans="2:24" ht="25.5" customHeight="1">
      <c r="C3" s="5" t="s">
        <v>96</v>
      </c>
      <c r="I3" s="91" t="s">
        <v>97</v>
      </c>
      <c r="L3" s="26"/>
      <c r="M3" s="26"/>
      <c r="N3" s="26"/>
      <c r="O3" s="26"/>
      <c r="P3" s="26"/>
      <c r="Q3" s="26"/>
      <c r="R3" s="26"/>
      <c r="S3" s="192" t="s">
        <v>98</v>
      </c>
      <c r="T3" s="193"/>
      <c r="U3" s="193"/>
      <c r="V3" s="194"/>
      <c r="W3" s="85"/>
      <c r="X3" s="85"/>
    </row>
    <row r="4" spans="2:24" ht="6" customHeight="1" thickBot="1">
      <c r="L4" s="26"/>
      <c r="M4" s="26"/>
      <c r="N4" s="26"/>
      <c r="O4" s="26"/>
      <c r="P4" s="26"/>
      <c r="Q4" s="26"/>
      <c r="R4" s="26"/>
      <c r="S4" s="195"/>
      <c r="T4" s="196"/>
      <c r="U4" s="196"/>
      <c r="V4" s="197"/>
      <c r="W4" s="85"/>
      <c r="X4" s="85"/>
    </row>
    <row r="5" spans="2:24" ht="27" customHeight="1">
      <c r="C5" s="4" t="s">
        <v>99</v>
      </c>
      <c r="D5"/>
      <c r="E5" s="4" t="s">
        <v>100</v>
      </c>
      <c r="G5" s="138" t="s">
        <v>101</v>
      </c>
      <c r="I5" s="4" t="s">
        <v>102</v>
      </c>
      <c r="L5" s="26"/>
      <c r="M5" s="26"/>
      <c r="N5" s="26"/>
      <c r="O5" s="26"/>
      <c r="P5" s="26"/>
      <c r="Q5" s="26"/>
      <c r="R5" s="26"/>
      <c r="S5" s="195"/>
      <c r="T5" s="196"/>
      <c r="U5" s="196"/>
      <c r="V5" s="197"/>
      <c r="W5" s="85"/>
      <c r="X5" s="85"/>
    </row>
    <row r="6" spans="2:24" ht="27" customHeight="1" thickBot="1">
      <c r="C6" s="37">
        <f>COUNTA(E10,E15,E20,E25,E30,E35,E40,E45,E50,E55,E60,E65)</f>
        <v>0</v>
      </c>
      <c r="D6"/>
      <c r="E6" s="36">
        <f>SUM(K10+K15+K20+K25+K30+K35+K40+K45+K50)</f>
        <v>0</v>
      </c>
      <c r="G6" s="86">
        <v>2000</v>
      </c>
      <c r="I6" s="11">
        <f>C6*G6</f>
        <v>0</v>
      </c>
      <c r="L6" s="26"/>
      <c r="M6" s="26"/>
      <c r="N6" s="26"/>
      <c r="O6" s="26"/>
      <c r="P6" s="26"/>
      <c r="Q6" s="26"/>
      <c r="R6" s="26"/>
      <c r="S6" s="195"/>
      <c r="T6" s="196"/>
      <c r="U6" s="196"/>
      <c r="V6" s="197"/>
      <c r="W6" s="85"/>
      <c r="X6" s="85"/>
    </row>
    <row r="7" spans="2:24" ht="6" customHeight="1" thickBot="1">
      <c r="L7" s="23"/>
      <c r="M7" s="23"/>
      <c r="N7" s="23"/>
      <c r="O7" s="23"/>
      <c r="P7" s="23"/>
      <c r="Q7" s="23"/>
      <c r="R7" s="23"/>
      <c r="S7" s="195"/>
      <c r="T7" s="196"/>
      <c r="U7" s="196"/>
      <c r="V7" s="197"/>
      <c r="W7" s="85"/>
      <c r="X7" s="85"/>
    </row>
    <row r="8" spans="2:24" ht="36" customHeight="1" thickBot="1">
      <c r="D8" s="156" t="s">
        <v>103</v>
      </c>
      <c r="E8" s="18" t="s">
        <v>104</v>
      </c>
      <c r="F8" s="157" t="s">
        <v>103</v>
      </c>
      <c r="G8" s="18" t="s">
        <v>104</v>
      </c>
      <c r="H8" s="157" t="s">
        <v>103</v>
      </c>
      <c r="I8" s="19" t="s">
        <v>104</v>
      </c>
      <c r="L8" s="23"/>
      <c r="M8" s="23"/>
      <c r="N8" s="23"/>
      <c r="O8" s="23"/>
      <c r="P8" s="23"/>
      <c r="Q8" s="23"/>
      <c r="R8" s="23"/>
      <c r="S8" s="198"/>
      <c r="T8" s="199"/>
      <c r="U8" s="199"/>
      <c r="V8" s="200"/>
      <c r="W8" s="85"/>
      <c r="X8" s="85"/>
    </row>
    <row r="9" spans="2:24" ht="6" customHeight="1" thickBot="1">
      <c r="B9" s="20"/>
      <c r="C9" s="20"/>
      <c r="D9" s="21"/>
      <c r="F9" s="21"/>
      <c r="H9" s="21"/>
    </row>
    <row r="10" spans="2:24" ht="27" customHeight="1">
      <c r="B10" s="30" t="s">
        <v>105</v>
      </c>
      <c r="C10" s="123" t="s">
        <v>106</v>
      </c>
      <c r="D10" s="152"/>
      <c r="E10" s="126"/>
      <c r="F10" s="153"/>
      <c r="G10" s="126"/>
      <c r="H10" s="153"/>
      <c r="I10" s="127"/>
      <c r="K10">
        <f>COUNTA(E10,G10,I10,E12,G12,I12)</f>
        <v>0</v>
      </c>
      <c r="L10" s="1" t="s">
        <v>66</v>
      </c>
      <c r="M10" s="1" t="s">
        <v>67</v>
      </c>
      <c r="N10" s="1"/>
      <c r="O10" s="1"/>
      <c r="P10" s="1"/>
      <c r="Q10" s="1"/>
    </row>
    <row r="11" spans="2:24" ht="27" customHeight="1" thickBot="1">
      <c r="B11" s="124"/>
      <c r="C11" s="122" t="s">
        <v>107</v>
      </c>
      <c r="D11" s="128"/>
      <c r="E11" s="129"/>
      <c r="F11" s="130"/>
      <c r="G11" s="129"/>
      <c r="H11" s="130"/>
      <c r="I11" s="131"/>
      <c r="L11" s="1" t="s">
        <v>108</v>
      </c>
      <c r="M11" s="1" t="s">
        <v>109</v>
      </c>
      <c r="N11" s="1"/>
      <c r="O11" s="1"/>
      <c r="P11" s="1"/>
      <c r="Q11" s="1"/>
    </row>
    <row r="12" spans="2:24" ht="27" customHeight="1">
      <c r="B12" s="120"/>
      <c r="C12" s="33" t="s">
        <v>110</v>
      </c>
      <c r="D12" s="154"/>
      <c r="E12" s="132"/>
      <c r="F12" s="155"/>
      <c r="G12" s="132"/>
      <c r="H12" s="155"/>
      <c r="I12" s="133"/>
      <c r="L12" s="1">
        <v>1</v>
      </c>
      <c r="M12" s="1">
        <v>2</v>
      </c>
      <c r="N12" s="1">
        <v>3</v>
      </c>
      <c r="O12" s="1">
        <v>4</v>
      </c>
      <c r="P12" s="1">
        <v>5</v>
      </c>
      <c r="Q12" s="1">
        <v>6</v>
      </c>
    </row>
    <row r="13" spans="2:24" ht="27" customHeight="1" thickBot="1">
      <c r="B13" s="121"/>
      <c r="C13" s="125"/>
      <c r="D13" s="134"/>
      <c r="E13" s="135"/>
      <c r="F13" s="136"/>
      <c r="G13" s="135"/>
      <c r="H13" s="136"/>
      <c r="I13" s="137"/>
      <c r="L13" s="1" t="s">
        <v>111</v>
      </c>
      <c r="M13" s="1" t="s">
        <v>112</v>
      </c>
      <c r="N13" s="14" t="s">
        <v>113</v>
      </c>
      <c r="O13" s="1" t="s">
        <v>114</v>
      </c>
      <c r="P13" s="1" t="s">
        <v>115</v>
      </c>
      <c r="Q13" s="1" t="s">
        <v>116</v>
      </c>
      <c r="R13" s="1" t="s">
        <v>117</v>
      </c>
    </row>
    <row r="14" spans="2:24" ht="6" customHeight="1" thickBot="1"/>
    <row r="15" spans="2:24" ht="27" customHeight="1">
      <c r="B15" s="30" t="s">
        <v>105</v>
      </c>
      <c r="C15" s="123" t="s">
        <v>106</v>
      </c>
      <c r="D15" s="152"/>
      <c r="E15" s="126"/>
      <c r="F15" s="153"/>
      <c r="G15" s="126"/>
      <c r="H15" s="153"/>
      <c r="I15" s="127"/>
      <c r="K15">
        <f>COUNTA(E15,G15,I15,E17,G17,I17)</f>
        <v>0</v>
      </c>
    </row>
    <row r="16" spans="2:24" ht="27" customHeight="1" thickBot="1">
      <c r="B16" s="124"/>
      <c r="C16" s="122" t="s">
        <v>108</v>
      </c>
      <c r="D16" s="128"/>
      <c r="E16" s="129"/>
      <c r="F16" s="130"/>
      <c r="G16" s="129"/>
      <c r="H16" s="130"/>
      <c r="I16" s="131"/>
      <c r="L16">
        <v>2000</v>
      </c>
      <c r="M16">
        <v>1500</v>
      </c>
    </row>
    <row r="17" spans="2:21" ht="27" customHeight="1">
      <c r="B17" s="120"/>
      <c r="C17" s="33" t="s">
        <v>110</v>
      </c>
      <c r="D17" s="154"/>
      <c r="E17" s="132"/>
      <c r="F17" s="155"/>
      <c r="G17" s="132"/>
      <c r="H17" s="155"/>
      <c r="I17" s="133"/>
    </row>
    <row r="18" spans="2:21" ht="27" customHeight="1" thickBot="1">
      <c r="B18" s="121"/>
      <c r="C18" s="125"/>
      <c r="D18" s="134"/>
      <c r="E18" s="135"/>
      <c r="F18" s="136"/>
      <c r="G18" s="135"/>
      <c r="H18" s="136"/>
      <c r="I18" s="137"/>
      <c r="U18" s="13"/>
    </row>
    <row r="19" spans="2:21" ht="6" hidden="1" customHeight="1" thickBot="1"/>
    <row r="20" spans="2:21" ht="27" hidden="1" customHeight="1">
      <c r="B20" s="30" t="s">
        <v>105</v>
      </c>
      <c r="C20" s="31" t="s">
        <v>106</v>
      </c>
      <c r="D20" s="38"/>
      <c r="E20" s="39"/>
      <c r="F20" s="40"/>
      <c r="G20" s="39"/>
      <c r="H20" s="40"/>
      <c r="I20" s="41"/>
      <c r="K20">
        <f>COUNTA(E20,G20,I20,E22,G22,I22)</f>
        <v>0</v>
      </c>
    </row>
    <row r="21" spans="2:21" ht="27" hidden="1" customHeight="1" thickBot="1">
      <c r="B21" s="81"/>
      <c r="C21" s="82"/>
      <c r="D21" s="73"/>
      <c r="E21" s="42"/>
      <c r="F21" s="74"/>
      <c r="G21" s="42"/>
      <c r="H21" s="74"/>
      <c r="I21" s="43"/>
    </row>
    <row r="22" spans="2:21" ht="27" hidden="1" customHeight="1">
      <c r="B22" s="32" t="s">
        <v>118</v>
      </c>
      <c r="C22" s="33" t="s">
        <v>110</v>
      </c>
      <c r="D22" s="34"/>
      <c r="E22" s="44"/>
      <c r="F22" s="35"/>
      <c r="G22" s="44"/>
      <c r="H22" s="35"/>
      <c r="I22" s="83"/>
    </row>
    <row r="23" spans="2:21" ht="27.75" hidden="1" customHeight="1" thickBot="1">
      <c r="B23" s="77"/>
      <c r="C23" s="45"/>
      <c r="D23" s="76"/>
      <c r="E23" s="46"/>
      <c r="F23" s="75"/>
      <c r="G23" s="46"/>
      <c r="H23" s="75"/>
      <c r="I23" s="84"/>
    </row>
    <row r="24" spans="2:21" ht="6" hidden="1" customHeight="1" thickBot="1"/>
    <row r="25" spans="2:21" ht="27" hidden="1" customHeight="1">
      <c r="B25" s="30" t="s">
        <v>105</v>
      </c>
      <c r="C25" s="31" t="s">
        <v>106</v>
      </c>
      <c r="D25" s="38"/>
      <c r="E25" s="39"/>
      <c r="F25" s="40"/>
      <c r="G25" s="39"/>
      <c r="H25" s="40"/>
      <c r="I25" s="41"/>
      <c r="K25">
        <f>COUNTA(E25,G25,I25,E27,G27,I27)</f>
        <v>0</v>
      </c>
    </row>
    <row r="26" spans="2:21" ht="27" hidden="1" customHeight="1" thickBot="1">
      <c r="B26" s="81"/>
      <c r="C26" s="82"/>
      <c r="D26" s="73"/>
      <c r="E26" s="42"/>
      <c r="F26" s="74"/>
      <c r="G26" s="42"/>
      <c r="H26" s="74"/>
      <c r="I26" s="43"/>
    </row>
    <row r="27" spans="2:21" ht="27" hidden="1" customHeight="1">
      <c r="B27" s="32" t="s">
        <v>118</v>
      </c>
      <c r="C27" s="33" t="s">
        <v>110</v>
      </c>
      <c r="D27" s="34"/>
      <c r="E27" s="44"/>
      <c r="F27" s="35"/>
      <c r="G27" s="44"/>
      <c r="H27" s="35"/>
      <c r="I27" s="83"/>
    </row>
    <row r="28" spans="2:21" ht="27.75" hidden="1" customHeight="1" thickBot="1">
      <c r="B28" s="77"/>
      <c r="C28" s="45"/>
      <c r="D28" s="76"/>
      <c r="E28" s="46"/>
      <c r="F28" s="75"/>
      <c r="G28" s="46"/>
      <c r="H28" s="75"/>
      <c r="I28" s="84"/>
    </row>
    <row r="29" spans="2:21" ht="6" hidden="1" customHeight="1" thickBot="1"/>
    <row r="30" spans="2:21" ht="27" hidden="1" customHeight="1">
      <c r="B30" s="30" t="s">
        <v>105</v>
      </c>
      <c r="C30" s="31" t="s">
        <v>106</v>
      </c>
      <c r="D30" s="38"/>
      <c r="E30" s="39"/>
      <c r="F30" s="40"/>
      <c r="G30" s="39"/>
      <c r="H30" s="40"/>
      <c r="I30" s="41"/>
      <c r="K30">
        <f>COUNTA(E30,G30,I30,E32,G32,I32)</f>
        <v>0</v>
      </c>
    </row>
    <row r="31" spans="2:21" ht="27" hidden="1" customHeight="1" thickBot="1">
      <c r="B31" s="81"/>
      <c r="C31" s="82"/>
      <c r="D31" s="73"/>
      <c r="E31" s="42"/>
      <c r="F31" s="74"/>
      <c r="G31" s="42"/>
      <c r="H31" s="74"/>
      <c r="I31" s="43"/>
    </row>
    <row r="32" spans="2:21" ht="27" hidden="1" customHeight="1">
      <c r="B32" s="32" t="s">
        <v>118</v>
      </c>
      <c r="C32" s="33" t="s">
        <v>110</v>
      </c>
      <c r="D32" s="34"/>
      <c r="E32" s="44"/>
      <c r="F32" s="35"/>
      <c r="G32" s="44"/>
      <c r="H32" s="35"/>
      <c r="I32" s="83"/>
    </row>
    <row r="33" spans="2:11" ht="27.75" hidden="1" customHeight="1" thickBot="1">
      <c r="B33" s="77"/>
      <c r="C33" s="45"/>
      <c r="D33" s="76"/>
      <c r="E33" s="46"/>
      <c r="F33" s="75"/>
      <c r="G33" s="46"/>
      <c r="H33" s="75"/>
      <c r="I33" s="84"/>
    </row>
    <row r="34" spans="2:11" ht="6" hidden="1" customHeight="1" thickBot="1"/>
    <row r="35" spans="2:11" ht="27" hidden="1" customHeight="1">
      <c r="B35" s="30" t="s">
        <v>105</v>
      </c>
      <c r="C35" s="31" t="s">
        <v>106</v>
      </c>
      <c r="D35" s="38"/>
      <c r="E35" s="39"/>
      <c r="F35" s="40"/>
      <c r="G35" s="39"/>
      <c r="H35" s="40"/>
      <c r="I35" s="41"/>
      <c r="K35">
        <f>COUNTA(E35,G35,I35,E37,G37,I37)</f>
        <v>0</v>
      </c>
    </row>
    <row r="36" spans="2:11" ht="27" hidden="1" customHeight="1" thickBot="1">
      <c r="B36" s="81"/>
      <c r="C36" s="82"/>
      <c r="D36" s="73"/>
      <c r="E36" s="42"/>
      <c r="F36" s="74"/>
      <c r="G36" s="42"/>
      <c r="H36" s="74"/>
      <c r="I36" s="43"/>
    </row>
    <row r="37" spans="2:11" ht="27" hidden="1" customHeight="1">
      <c r="B37" s="32" t="s">
        <v>118</v>
      </c>
      <c r="C37" s="33" t="s">
        <v>110</v>
      </c>
      <c r="D37" s="34"/>
      <c r="E37" s="44"/>
      <c r="F37" s="35"/>
      <c r="G37" s="44"/>
      <c r="H37" s="35"/>
      <c r="I37" s="83"/>
    </row>
    <row r="38" spans="2:11" ht="27.75" hidden="1" customHeight="1" thickBot="1">
      <c r="B38" s="77"/>
      <c r="C38" s="45"/>
      <c r="D38" s="76"/>
      <c r="E38" s="46"/>
      <c r="F38" s="75"/>
      <c r="G38" s="46"/>
      <c r="H38" s="75"/>
      <c r="I38" s="84"/>
    </row>
    <row r="39" spans="2:11" ht="6" hidden="1" customHeight="1" thickBot="1"/>
    <row r="40" spans="2:11" ht="27" hidden="1" customHeight="1">
      <c r="B40" s="30" t="s">
        <v>105</v>
      </c>
      <c r="C40" s="31" t="s">
        <v>106</v>
      </c>
      <c r="D40" s="38"/>
      <c r="E40" s="39"/>
      <c r="F40" s="40"/>
      <c r="G40" s="39"/>
      <c r="H40" s="40"/>
      <c r="I40" s="41"/>
      <c r="K40">
        <f>COUNTA(E40,G40,I40,E42,G42,I42)</f>
        <v>0</v>
      </c>
    </row>
    <row r="41" spans="2:11" ht="27" hidden="1" customHeight="1" thickBot="1">
      <c r="B41" s="81"/>
      <c r="C41" s="82"/>
      <c r="D41" s="73"/>
      <c r="E41" s="42"/>
      <c r="F41" s="74"/>
      <c r="G41" s="42"/>
      <c r="H41" s="74"/>
      <c r="I41" s="43"/>
    </row>
    <row r="42" spans="2:11" ht="27" hidden="1" customHeight="1">
      <c r="B42" s="32" t="s">
        <v>118</v>
      </c>
      <c r="C42" s="33" t="s">
        <v>110</v>
      </c>
      <c r="D42" s="34"/>
      <c r="E42" s="44"/>
      <c r="F42" s="35"/>
      <c r="G42" s="44"/>
      <c r="H42" s="35"/>
      <c r="I42" s="83"/>
    </row>
    <row r="43" spans="2:11" ht="27.75" hidden="1" customHeight="1" thickBot="1">
      <c r="B43" s="77"/>
      <c r="C43" s="45"/>
      <c r="D43" s="76"/>
      <c r="E43" s="46"/>
      <c r="F43" s="75"/>
      <c r="G43" s="46"/>
      <c r="H43" s="75"/>
      <c r="I43" s="84"/>
    </row>
    <row r="44" spans="2:11" ht="6" hidden="1" customHeight="1" thickBot="1"/>
    <row r="45" spans="2:11" ht="27" hidden="1" customHeight="1">
      <c r="B45" s="30" t="s">
        <v>105</v>
      </c>
      <c r="C45" s="31" t="s">
        <v>106</v>
      </c>
      <c r="D45" s="38"/>
      <c r="E45" s="39"/>
      <c r="F45" s="40"/>
      <c r="G45" s="39"/>
      <c r="H45" s="40"/>
      <c r="I45" s="41"/>
      <c r="K45">
        <f>COUNTA(E45,G45,I45,E47,G47,I47)</f>
        <v>0</v>
      </c>
    </row>
    <row r="46" spans="2:11" ht="27" hidden="1" customHeight="1" thickBot="1">
      <c r="B46" s="81"/>
      <c r="C46" s="82"/>
      <c r="D46" s="73"/>
      <c r="E46" s="42"/>
      <c r="F46" s="74"/>
      <c r="G46" s="42"/>
      <c r="H46" s="74"/>
      <c r="I46" s="43"/>
    </row>
    <row r="47" spans="2:11" ht="27" hidden="1" customHeight="1">
      <c r="B47" s="32" t="s">
        <v>118</v>
      </c>
      <c r="C47" s="33" t="s">
        <v>110</v>
      </c>
      <c r="D47" s="34"/>
      <c r="E47" s="44"/>
      <c r="F47" s="35"/>
      <c r="G47" s="44"/>
      <c r="H47" s="35"/>
      <c r="I47" s="83"/>
    </row>
    <row r="48" spans="2:11" ht="27.75" hidden="1" customHeight="1" thickBot="1">
      <c r="B48" s="77"/>
      <c r="C48" s="45"/>
      <c r="D48" s="76"/>
      <c r="E48" s="46"/>
      <c r="F48" s="75"/>
      <c r="G48" s="46"/>
      <c r="H48" s="75"/>
      <c r="I48" s="84"/>
    </row>
    <row r="49" spans="2:11" ht="6" hidden="1" customHeight="1" thickBot="1"/>
    <row r="50" spans="2:11" ht="27" hidden="1" customHeight="1">
      <c r="B50" s="30" t="s">
        <v>105</v>
      </c>
      <c r="C50" s="31" t="s">
        <v>106</v>
      </c>
      <c r="D50" s="38"/>
      <c r="E50" s="39"/>
      <c r="F50" s="40"/>
      <c r="G50" s="39"/>
      <c r="H50" s="40"/>
      <c r="I50" s="41"/>
      <c r="K50">
        <f>COUNTA(E50,G50,I50,E52,G52,I52)</f>
        <v>0</v>
      </c>
    </row>
    <row r="51" spans="2:11" ht="27" hidden="1" customHeight="1" thickBot="1">
      <c r="B51" s="81"/>
      <c r="C51" s="82"/>
      <c r="D51" s="73"/>
      <c r="E51" s="42"/>
      <c r="F51" s="74"/>
      <c r="G51" s="42"/>
      <c r="H51" s="74"/>
      <c r="I51" s="43"/>
    </row>
    <row r="52" spans="2:11" ht="27" hidden="1" customHeight="1">
      <c r="B52" s="32" t="s">
        <v>118</v>
      </c>
      <c r="C52" s="33" t="s">
        <v>110</v>
      </c>
      <c r="D52" s="34"/>
      <c r="E52" s="44"/>
      <c r="F52" s="35"/>
      <c r="G52" s="44"/>
      <c r="H52" s="35"/>
      <c r="I52" s="83"/>
    </row>
    <row r="53" spans="2:11" ht="27.75" hidden="1" customHeight="1" thickBot="1">
      <c r="B53" s="77"/>
      <c r="C53" s="45"/>
      <c r="D53" s="76"/>
      <c r="E53" s="46"/>
      <c r="F53" s="75"/>
      <c r="G53" s="46"/>
      <c r="H53" s="75"/>
      <c r="I53" s="84"/>
    </row>
    <row r="54" spans="2:11" ht="6" hidden="1" customHeight="1" thickBot="1"/>
    <row r="55" spans="2:11" ht="27" hidden="1" customHeight="1">
      <c r="B55" s="30" t="s">
        <v>105</v>
      </c>
      <c r="C55" s="31" t="s">
        <v>106</v>
      </c>
      <c r="D55" s="38"/>
      <c r="E55" s="39"/>
      <c r="F55" s="40"/>
      <c r="G55" s="39"/>
      <c r="H55" s="40"/>
      <c r="I55" s="41"/>
      <c r="K55">
        <f>COUNTA(E55,G55,I55,E57,G57,I57)</f>
        <v>0</v>
      </c>
    </row>
    <row r="56" spans="2:11" ht="27" hidden="1" customHeight="1" thickBot="1">
      <c r="B56" s="81"/>
      <c r="C56" s="82"/>
      <c r="D56" s="73"/>
      <c r="E56" s="42"/>
      <c r="F56" s="74"/>
      <c r="G56" s="42"/>
      <c r="H56" s="74"/>
      <c r="I56" s="43"/>
    </row>
    <row r="57" spans="2:11" ht="27" hidden="1" customHeight="1">
      <c r="B57" s="32" t="s">
        <v>118</v>
      </c>
      <c r="C57" s="33" t="s">
        <v>110</v>
      </c>
      <c r="D57" s="34"/>
      <c r="E57" s="44"/>
      <c r="F57" s="35"/>
      <c r="G57" s="44"/>
      <c r="H57" s="35"/>
      <c r="I57" s="83"/>
    </row>
    <row r="58" spans="2:11" ht="27.75" hidden="1" customHeight="1" thickBot="1">
      <c r="B58" s="77"/>
      <c r="C58" s="45"/>
      <c r="D58" s="76"/>
      <c r="E58" s="46"/>
      <c r="F58" s="75"/>
      <c r="G58" s="46"/>
      <c r="H58" s="75"/>
      <c r="I58" s="84"/>
    </row>
    <row r="59" spans="2:11" ht="6" hidden="1" customHeight="1" thickBot="1"/>
    <row r="60" spans="2:11" ht="27" hidden="1" customHeight="1">
      <c r="B60" s="30" t="s">
        <v>105</v>
      </c>
      <c r="C60" s="31" t="s">
        <v>106</v>
      </c>
      <c r="D60" s="38"/>
      <c r="E60" s="39"/>
      <c r="F60" s="40"/>
      <c r="G60" s="39"/>
      <c r="H60" s="40"/>
      <c r="I60" s="41"/>
      <c r="K60">
        <f>COUNTA(E60,G60,I60,E62,G62,I62)</f>
        <v>0</v>
      </c>
    </row>
    <row r="61" spans="2:11" ht="27" hidden="1" customHeight="1" thickBot="1">
      <c r="B61" s="81"/>
      <c r="C61" s="82"/>
      <c r="D61" s="73"/>
      <c r="E61" s="42"/>
      <c r="F61" s="74"/>
      <c r="G61" s="42"/>
      <c r="H61" s="74"/>
      <c r="I61" s="43"/>
    </row>
    <row r="62" spans="2:11" ht="27" hidden="1" customHeight="1">
      <c r="B62" s="32" t="s">
        <v>118</v>
      </c>
      <c r="C62" s="33" t="s">
        <v>110</v>
      </c>
      <c r="D62" s="34"/>
      <c r="E62" s="44"/>
      <c r="F62" s="35"/>
      <c r="G62" s="44"/>
      <c r="H62" s="35"/>
      <c r="I62" s="83"/>
    </row>
    <row r="63" spans="2:11" ht="27.75" hidden="1" customHeight="1" thickBot="1">
      <c r="B63" s="77"/>
      <c r="C63" s="45"/>
      <c r="D63" s="76"/>
      <c r="E63" s="46"/>
      <c r="F63" s="75"/>
      <c r="G63" s="46"/>
      <c r="H63" s="75"/>
      <c r="I63" s="84"/>
    </row>
    <row r="64" spans="2:11" ht="6" hidden="1" customHeight="1" thickBot="1"/>
    <row r="65" spans="2:11" ht="27" hidden="1" customHeight="1">
      <c r="B65" s="30" t="s">
        <v>105</v>
      </c>
      <c r="C65" s="31" t="s">
        <v>106</v>
      </c>
      <c r="D65" s="38"/>
      <c r="E65" s="39"/>
      <c r="F65" s="40"/>
      <c r="G65" s="39"/>
      <c r="H65" s="40"/>
      <c r="I65" s="41"/>
      <c r="K65">
        <f>COUNTA(E65,G65,I65,E67,G67,I67)</f>
        <v>0</v>
      </c>
    </row>
    <row r="66" spans="2:11" ht="27" hidden="1" customHeight="1" thickBot="1">
      <c r="B66" s="81"/>
      <c r="C66" s="82"/>
      <c r="D66" s="73"/>
      <c r="E66" s="42"/>
      <c r="F66" s="74"/>
      <c r="G66" s="42"/>
      <c r="H66" s="74"/>
      <c r="I66" s="43"/>
    </row>
    <row r="67" spans="2:11" ht="27" hidden="1" customHeight="1">
      <c r="B67" s="32" t="s">
        <v>118</v>
      </c>
      <c r="C67" s="33" t="s">
        <v>110</v>
      </c>
      <c r="D67" s="34"/>
      <c r="E67" s="44"/>
      <c r="F67" s="35"/>
      <c r="G67" s="44"/>
      <c r="H67" s="35"/>
      <c r="I67" s="83"/>
    </row>
    <row r="68" spans="2:11" ht="27.75" hidden="1" customHeight="1" thickBot="1">
      <c r="B68" s="77"/>
      <c r="C68" s="45"/>
      <c r="D68" s="76"/>
      <c r="E68" s="46"/>
      <c r="F68" s="75"/>
      <c r="G68" s="46"/>
      <c r="H68" s="75"/>
      <c r="I68" s="84"/>
    </row>
    <row r="69" spans="2:11" ht="21" hidden="1" customHeight="1"/>
    <row r="70" spans="2:11" ht="21" customHeight="1"/>
  </sheetData>
  <sheetProtection algorithmName="SHA-512" hashValue="RKRwypwBAgJZjJVAwIWcOuT08XUGxVBe5VlM/iVoMguvmKMHmfUf7thJJMAZmZGHjZDGXtoi02TJBDJEuu9jnw==" saltValue="i7vgQhFTdTmWTNWqg3WFwg==" spinCount="100000" sheet="1"/>
  <mergeCells count="3">
    <mergeCell ref="B1:F1"/>
    <mergeCell ref="H1:I1"/>
    <mergeCell ref="S3:V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I11 E31 I31 G31 E33 G33 G11 E13 G13 E36 I36 G36 E38 G38 E41 I41 G41 E43 G43 E46 I46 G46 E48 G48 E16 I16 G16 E18 G18 E21 I21 G21 E23 G23 E26 I26 G26 E28 G28 E51 I51 G51 G53 E53 E56 I56 G56 E58 G58 E61 I61 G61 E63 G63 E66 I66 G66 G68 E6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63 B33 B38 B43 B48 B68 B23 B28 B53 B58" xr:uid="{00000000-0002-0000-0200-000002000000}">
      <formula1>$L$13:$R$13</formula1>
    </dataValidation>
    <dataValidation type="list" allowBlank="1" showInputMessage="1" showErrorMessage="1" sqref="C61 C31 C36 C41 C46 C66 C21 C26 C51 C56" xr:uid="{00000000-0002-0000-0200-000003000000}">
      <formula1>$L$11:$M$11</formula1>
    </dataValidation>
    <dataValidation type="list" allowBlank="1" showInputMessage="1" showErrorMessage="1" sqref="B11 B31 B36 B41 B46 B16 B21 B26 B51 B56 B61 B66" xr:uid="{00000000-0002-0000-0200-000004000000}">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xr:uid="{00000000-0002-0000-0200-000005000000}">
      <formula1>$L$12:$Q$12</formula1>
    </dataValidation>
    <dataValidation type="list" allowBlank="1" showInputMessage="1" showErrorMessage="1" sqref="G6" xr:uid="{00000000-0002-0000-0200-000006000000}">
      <formula1>$L$16:$M$16</formula1>
    </dataValidation>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69"/>
  <sheetViews>
    <sheetView workbookViewId="0">
      <selection activeCell="C26" sqref="C26"/>
    </sheetView>
  </sheetViews>
  <sheetFormatPr defaultRowHeight="12.75"/>
  <cols>
    <col min="1" max="1" width="10.25" bestFit="1" customWidth="1"/>
    <col min="2" max="2" width="30.25" customWidth="1"/>
    <col min="3" max="3" width="22" bestFit="1" customWidth="1"/>
  </cols>
  <sheetData>
    <row r="1" spans="1:3">
      <c r="A1" s="58" t="s">
        <v>119</v>
      </c>
      <c r="B1" s="59" t="s">
        <v>120</v>
      </c>
      <c r="C1" s="60" t="s">
        <v>121</v>
      </c>
    </row>
    <row r="2" spans="1:3">
      <c r="A2" s="61" t="s">
        <v>122</v>
      </c>
      <c r="B2" s="62" t="s">
        <v>123</v>
      </c>
      <c r="C2" s="62" t="s">
        <v>124</v>
      </c>
    </row>
    <row r="3" spans="1:3">
      <c r="A3" s="61" t="s">
        <v>125</v>
      </c>
      <c r="B3" s="62" t="s">
        <v>126</v>
      </c>
      <c r="C3" s="62" t="s">
        <v>127</v>
      </c>
    </row>
    <row r="4" spans="1:3">
      <c r="A4" s="72" t="s">
        <v>128</v>
      </c>
      <c r="B4" s="62" t="s">
        <v>129</v>
      </c>
      <c r="C4" s="62" t="s">
        <v>130</v>
      </c>
    </row>
    <row r="5" spans="1:3">
      <c r="A5" s="63" t="s">
        <v>131</v>
      </c>
      <c r="B5" s="64" t="s">
        <v>132</v>
      </c>
      <c r="C5" s="64" t="s">
        <v>133</v>
      </c>
    </row>
    <row r="6" spans="1:3">
      <c r="A6" s="65">
        <v>200001</v>
      </c>
      <c r="B6" s="66" t="s">
        <v>134</v>
      </c>
      <c r="C6" s="66" t="s">
        <v>135</v>
      </c>
    </row>
    <row r="7" spans="1:3">
      <c r="A7" s="65">
        <v>200003</v>
      </c>
      <c r="B7" s="66" t="s">
        <v>136</v>
      </c>
      <c r="C7" s="66" t="s">
        <v>137</v>
      </c>
    </row>
    <row r="8" spans="1:3">
      <c r="A8" s="65">
        <v>200005</v>
      </c>
      <c r="B8" s="66" t="s">
        <v>138</v>
      </c>
      <c r="C8" s="66" t="s">
        <v>139</v>
      </c>
    </row>
    <row r="9" spans="1:3">
      <c r="A9" s="65">
        <v>200007</v>
      </c>
      <c r="B9" s="66" t="s">
        <v>140</v>
      </c>
      <c r="C9" s="66" t="s">
        <v>141</v>
      </c>
    </row>
    <row r="10" spans="1:3">
      <c r="A10" s="65">
        <v>200011</v>
      </c>
      <c r="B10" s="66" t="s">
        <v>142</v>
      </c>
      <c r="C10" s="66" t="s">
        <v>143</v>
      </c>
    </row>
    <row r="11" spans="1:3">
      <c r="A11" s="65">
        <v>200012</v>
      </c>
      <c r="B11" s="67" t="s">
        <v>144</v>
      </c>
      <c r="C11" s="67" t="s">
        <v>145</v>
      </c>
    </row>
    <row r="12" spans="1:3">
      <c r="A12" s="68" t="s">
        <v>146</v>
      </c>
      <c r="B12" s="64" t="s">
        <v>147</v>
      </c>
      <c r="C12" s="64" t="s">
        <v>148</v>
      </c>
    </row>
    <row r="13" spans="1:3">
      <c r="A13" s="65">
        <v>200016</v>
      </c>
      <c r="B13" s="66" t="s">
        <v>149</v>
      </c>
      <c r="C13" s="66" t="s">
        <v>150</v>
      </c>
    </row>
    <row r="14" spans="1:3">
      <c r="A14" s="69">
        <v>200018</v>
      </c>
      <c r="B14" s="70" t="s">
        <v>151</v>
      </c>
      <c r="C14" s="66" t="s">
        <v>152</v>
      </c>
    </row>
    <row r="15" spans="1:3">
      <c r="A15" s="65">
        <v>200020</v>
      </c>
      <c r="B15" s="66" t="s">
        <v>153</v>
      </c>
      <c r="C15" s="66" t="s">
        <v>154</v>
      </c>
    </row>
    <row r="16" spans="1:3">
      <c r="A16" s="65">
        <v>200023</v>
      </c>
      <c r="B16" s="66" t="s">
        <v>155</v>
      </c>
      <c r="C16" s="66" t="s">
        <v>156</v>
      </c>
    </row>
    <row r="17" spans="1:3">
      <c r="A17" s="65">
        <v>200024</v>
      </c>
      <c r="B17" s="66" t="s">
        <v>157</v>
      </c>
      <c r="C17" s="66" t="s">
        <v>158</v>
      </c>
    </row>
    <row r="18" spans="1:3">
      <c r="A18" s="69">
        <v>200025</v>
      </c>
      <c r="B18" s="70" t="s">
        <v>159</v>
      </c>
      <c r="C18" s="66" t="s">
        <v>160</v>
      </c>
    </row>
    <row r="19" spans="1:3">
      <c r="A19" s="65">
        <v>200029</v>
      </c>
      <c r="B19" s="66" t="s">
        <v>161</v>
      </c>
      <c r="C19" s="66" t="s">
        <v>162</v>
      </c>
    </row>
    <row r="20" spans="1:3">
      <c r="A20" s="65">
        <v>200031</v>
      </c>
      <c r="B20" s="66" t="s">
        <v>163</v>
      </c>
      <c r="C20" s="66" t="s">
        <v>164</v>
      </c>
    </row>
    <row r="21" spans="1:3">
      <c r="A21" s="65">
        <v>200032</v>
      </c>
      <c r="B21" s="66" t="s">
        <v>165</v>
      </c>
      <c r="C21" s="66" t="s">
        <v>166</v>
      </c>
    </row>
    <row r="22" spans="1:3">
      <c r="A22" s="65">
        <v>200034</v>
      </c>
      <c r="B22" s="66" t="s">
        <v>167</v>
      </c>
      <c r="C22" s="66" t="s">
        <v>168</v>
      </c>
    </row>
    <row r="23" spans="1:3">
      <c r="A23" s="65">
        <v>200035</v>
      </c>
      <c r="B23" s="66" t="s">
        <v>169</v>
      </c>
      <c r="C23" s="66" t="s">
        <v>170</v>
      </c>
    </row>
    <row r="24" spans="1:3">
      <c r="A24" s="69">
        <v>200037</v>
      </c>
      <c r="B24" s="70" t="s">
        <v>171</v>
      </c>
      <c r="C24" s="66" t="s">
        <v>172</v>
      </c>
    </row>
    <row r="25" spans="1:3">
      <c r="A25" s="65">
        <v>200039</v>
      </c>
      <c r="B25" s="66" t="s">
        <v>173</v>
      </c>
      <c r="C25" s="66" t="s">
        <v>174</v>
      </c>
    </row>
    <row r="26" spans="1:3">
      <c r="A26" s="65">
        <v>200040</v>
      </c>
      <c r="B26" s="66" t="s">
        <v>175</v>
      </c>
      <c r="C26" s="66" t="s">
        <v>176</v>
      </c>
    </row>
    <row r="27" spans="1:3">
      <c r="A27" s="65">
        <v>200042</v>
      </c>
      <c r="B27" s="66" t="s">
        <v>177</v>
      </c>
      <c r="C27" s="66" t="s">
        <v>178</v>
      </c>
    </row>
    <row r="28" spans="1:3">
      <c r="A28" s="65">
        <v>200043</v>
      </c>
      <c r="B28" s="66" t="s">
        <v>179</v>
      </c>
      <c r="C28" s="66" t="s">
        <v>180</v>
      </c>
    </row>
    <row r="29" spans="1:3">
      <c r="A29" s="65">
        <v>200045</v>
      </c>
      <c r="B29" s="66" t="s">
        <v>181</v>
      </c>
      <c r="C29" s="66" t="s">
        <v>182</v>
      </c>
    </row>
    <row r="30" spans="1:3">
      <c r="A30" s="65">
        <v>200047</v>
      </c>
      <c r="B30" s="66" t="s">
        <v>183</v>
      </c>
      <c r="C30" s="66" t="s">
        <v>184</v>
      </c>
    </row>
    <row r="31" spans="1:3">
      <c r="A31" s="65">
        <v>200048</v>
      </c>
      <c r="B31" s="66" t="s">
        <v>185</v>
      </c>
      <c r="C31" s="66" t="s">
        <v>186</v>
      </c>
    </row>
    <row r="32" spans="1:3">
      <c r="A32" s="65">
        <v>200050</v>
      </c>
      <c r="B32" s="66" t="s">
        <v>187</v>
      </c>
      <c r="C32" s="66" t="s">
        <v>188</v>
      </c>
    </row>
    <row r="33" spans="1:3">
      <c r="A33" s="69">
        <v>200051</v>
      </c>
      <c r="B33" s="70" t="s">
        <v>189</v>
      </c>
      <c r="C33" s="66" t="s">
        <v>190</v>
      </c>
    </row>
    <row r="34" spans="1:3">
      <c r="A34" s="65" t="s">
        <v>191</v>
      </c>
      <c r="B34" s="66" t="s">
        <v>192</v>
      </c>
      <c r="C34" s="66" t="s">
        <v>193</v>
      </c>
    </row>
    <row r="35" spans="1:3">
      <c r="A35" s="65">
        <v>200053</v>
      </c>
      <c r="B35" s="66" t="s">
        <v>194</v>
      </c>
      <c r="C35" s="66" t="s">
        <v>195</v>
      </c>
    </row>
    <row r="36" spans="1:3">
      <c r="A36" s="65">
        <v>200054</v>
      </c>
      <c r="B36" s="66" t="s">
        <v>196</v>
      </c>
      <c r="C36" s="66" t="s">
        <v>197</v>
      </c>
    </row>
    <row r="37" spans="1:3">
      <c r="A37" s="65">
        <v>200055</v>
      </c>
      <c r="B37" s="66" t="s">
        <v>198</v>
      </c>
      <c r="C37" s="66" t="s">
        <v>199</v>
      </c>
    </row>
    <row r="38" spans="1:3">
      <c r="A38" s="65">
        <v>200056</v>
      </c>
      <c r="B38" s="66" t="s">
        <v>200</v>
      </c>
      <c r="C38" s="66" t="s">
        <v>201</v>
      </c>
    </row>
    <row r="39" spans="1:3">
      <c r="A39" s="65">
        <v>200058</v>
      </c>
      <c r="B39" s="66" t="s">
        <v>202</v>
      </c>
      <c r="C39" s="66" t="s">
        <v>203</v>
      </c>
    </row>
    <row r="40" spans="1:3">
      <c r="A40" s="65">
        <v>200061</v>
      </c>
      <c r="B40" s="66" t="s">
        <v>204</v>
      </c>
      <c r="C40" s="66" t="s">
        <v>205</v>
      </c>
    </row>
    <row r="41" spans="1:3">
      <c r="A41" s="65">
        <v>200062</v>
      </c>
      <c r="B41" s="66" t="s">
        <v>206</v>
      </c>
      <c r="C41" s="66" t="s">
        <v>207</v>
      </c>
    </row>
    <row r="42" spans="1:3">
      <c r="A42" s="65">
        <v>200063</v>
      </c>
      <c r="B42" s="66" t="s">
        <v>208</v>
      </c>
      <c r="C42" s="66" t="s">
        <v>209</v>
      </c>
    </row>
    <row r="43" spans="1:3">
      <c r="A43" s="65">
        <v>200064</v>
      </c>
      <c r="B43" s="66" t="s">
        <v>210</v>
      </c>
      <c r="C43" s="66" t="s">
        <v>210</v>
      </c>
    </row>
    <row r="44" spans="1:3">
      <c r="A44" s="65">
        <v>200066</v>
      </c>
      <c r="B44" s="66" t="s">
        <v>211</v>
      </c>
      <c r="C44" s="66" t="s">
        <v>212</v>
      </c>
    </row>
    <row r="45" spans="1:3">
      <c r="A45" s="65">
        <v>200067</v>
      </c>
      <c r="B45" s="66" t="s">
        <v>213</v>
      </c>
      <c r="C45" s="66" t="s">
        <v>214</v>
      </c>
    </row>
    <row r="46" spans="1:3">
      <c r="A46" s="65" t="s">
        <v>215</v>
      </c>
      <c r="B46" s="66" t="s">
        <v>216</v>
      </c>
      <c r="C46" s="66" t="s">
        <v>217</v>
      </c>
    </row>
    <row r="47" spans="1:3">
      <c r="A47" s="68" t="s">
        <v>218</v>
      </c>
      <c r="B47" s="64" t="s">
        <v>219</v>
      </c>
      <c r="C47" s="64" t="s">
        <v>220</v>
      </c>
    </row>
    <row r="48" spans="1:3">
      <c r="A48" s="65">
        <v>200076</v>
      </c>
      <c r="B48" s="66" t="s">
        <v>221</v>
      </c>
      <c r="C48" s="66" t="s">
        <v>222</v>
      </c>
    </row>
    <row r="49" spans="1:3">
      <c r="A49" s="65">
        <v>200077</v>
      </c>
      <c r="B49" s="66" t="s">
        <v>223</v>
      </c>
      <c r="C49" s="66" t="s">
        <v>224</v>
      </c>
    </row>
    <row r="50" spans="1:3">
      <c r="A50" s="65">
        <v>200078</v>
      </c>
      <c r="B50" s="66" t="s">
        <v>225</v>
      </c>
      <c r="C50" s="66" t="s">
        <v>226</v>
      </c>
    </row>
    <row r="51" spans="1:3">
      <c r="A51" s="69">
        <v>200079</v>
      </c>
      <c r="B51" s="70" t="s">
        <v>227</v>
      </c>
      <c r="C51" s="66" t="s">
        <v>228</v>
      </c>
    </row>
    <row r="52" spans="1:3">
      <c r="A52" s="68" t="s">
        <v>229</v>
      </c>
      <c r="B52" s="64" t="s">
        <v>230</v>
      </c>
      <c r="C52" s="64" t="s">
        <v>231</v>
      </c>
    </row>
    <row r="53" spans="1:3">
      <c r="A53" s="65">
        <v>200081</v>
      </c>
      <c r="B53" s="66" t="s">
        <v>232</v>
      </c>
      <c r="C53" s="66" t="s">
        <v>233</v>
      </c>
    </row>
    <row r="54" spans="1:3">
      <c r="A54" s="65">
        <v>200082</v>
      </c>
      <c r="B54" s="66" t="s">
        <v>234</v>
      </c>
      <c r="C54" s="66" t="s">
        <v>184</v>
      </c>
    </row>
    <row r="55" spans="1:3">
      <c r="A55" s="65">
        <v>200085</v>
      </c>
      <c r="B55" s="66" t="s">
        <v>235</v>
      </c>
      <c r="C55" s="66" t="s">
        <v>236</v>
      </c>
    </row>
    <row r="56" spans="1:3">
      <c r="A56" s="65">
        <v>200086</v>
      </c>
      <c r="B56" s="66" t="s">
        <v>237</v>
      </c>
      <c r="C56" s="66" t="s">
        <v>238</v>
      </c>
    </row>
    <row r="57" spans="1:3">
      <c r="A57" s="65">
        <v>200087</v>
      </c>
      <c r="B57" s="66" t="s">
        <v>239</v>
      </c>
      <c r="C57" s="66" t="s">
        <v>240</v>
      </c>
    </row>
    <row r="58" spans="1:3">
      <c r="A58" s="69">
        <v>200088</v>
      </c>
      <c r="B58" s="70" t="s">
        <v>241</v>
      </c>
      <c r="C58" s="66" t="s">
        <v>242</v>
      </c>
    </row>
    <row r="59" spans="1:3">
      <c r="A59" s="69">
        <v>200089</v>
      </c>
      <c r="B59" s="70" t="s">
        <v>241</v>
      </c>
      <c r="C59" s="66" t="s">
        <v>243</v>
      </c>
    </row>
    <row r="60" spans="1:3">
      <c r="A60" s="65">
        <v>200095</v>
      </c>
      <c r="B60" s="66" t="s">
        <v>244</v>
      </c>
      <c r="C60" s="66" t="s">
        <v>245</v>
      </c>
    </row>
    <row r="61" spans="1:3">
      <c r="A61" s="65">
        <v>200102</v>
      </c>
      <c r="B61" s="66" t="s">
        <v>246</v>
      </c>
      <c r="C61" s="66" t="s">
        <v>247</v>
      </c>
    </row>
    <row r="62" spans="1:3">
      <c r="A62" s="65">
        <v>200104</v>
      </c>
      <c r="B62" s="66" t="s">
        <v>248</v>
      </c>
      <c r="C62" s="66" t="s">
        <v>249</v>
      </c>
    </row>
    <row r="63" spans="1:3">
      <c r="A63" s="65">
        <v>200105</v>
      </c>
      <c r="B63" s="66" t="s">
        <v>250</v>
      </c>
      <c r="C63" s="66" t="s">
        <v>251</v>
      </c>
    </row>
    <row r="64" spans="1:3">
      <c r="A64" s="71" t="s">
        <v>252</v>
      </c>
      <c r="B64" s="67" t="s">
        <v>253</v>
      </c>
      <c r="C64" s="66" t="s">
        <v>254</v>
      </c>
    </row>
    <row r="65" spans="1:3">
      <c r="A65" s="65">
        <v>200113</v>
      </c>
      <c r="B65" s="66" t="s">
        <v>255</v>
      </c>
      <c r="C65" s="66" t="s">
        <v>256</v>
      </c>
    </row>
    <row r="66" spans="1:3">
      <c r="A66" s="65">
        <v>200115</v>
      </c>
      <c r="B66" s="66" t="s">
        <v>257</v>
      </c>
      <c r="C66" s="66" t="s">
        <v>258</v>
      </c>
    </row>
    <row r="67" spans="1:3">
      <c r="A67" s="65">
        <v>200116</v>
      </c>
      <c r="B67" s="66" t="s">
        <v>259</v>
      </c>
      <c r="C67" s="66" t="s">
        <v>259</v>
      </c>
    </row>
    <row r="68" spans="1:3">
      <c r="A68" s="65">
        <v>200117</v>
      </c>
      <c r="B68" s="66" t="s">
        <v>260</v>
      </c>
      <c r="C68" s="66" t="s">
        <v>256</v>
      </c>
    </row>
    <row r="69" spans="1:3">
      <c r="A69" s="68"/>
      <c r="B69" s="64" t="s">
        <v>261</v>
      </c>
      <c r="C69" s="64" t="s">
        <v>262</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小林 季生</cp:lastModifiedBy>
  <cp:revision/>
  <dcterms:created xsi:type="dcterms:W3CDTF">2009-03-04T01:02:54Z</dcterms:created>
  <dcterms:modified xsi:type="dcterms:W3CDTF">2023-06-07T02:56:32Z</dcterms:modified>
  <cp:category/>
  <cp:contentStatus/>
</cp:coreProperties>
</file>